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jpeg" ContentType="image/jpeg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2340" yWindow="240" windowWidth="9000" windowHeight="10290"/>
  </bookViews>
  <sheets>
    <sheet name="Instructions" sheetId="2" r:id="rId1"/>
    <sheet name="Calculations" sheetId="3" r:id="rId2"/>
    <sheet name="Checked Cases A" sheetId="4" r:id="rId3"/>
    <sheet name="Checked Ccyl" sheetId="5" r:id="rId4"/>
    <sheet name="Checked Cases B C D" sheetId="6" r:id="rId5"/>
  </sheets>
  <calcPr calcId="125725"/>
</workbook>
</file>

<file path=xl/calcChain.xml><?xml version="1.0" encoding="utf-8"?>
<calcChain xmlns="http://schemas.openxmlformats.org/spreadsheetml/2006/main">
  <c r="K147" i="6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I109"/>
  <c r="I110" s="1"/>
  <c r="I111" s="1"/>
  <c r="I112" s="1"/>
  <c r="I113" s="1"/>
  <c r="I114" s="1"/>
  <c r="I115" s="1"/>
  <c r="I116" s="1"/>
  <c r="I117" s="1"/>
  <c r="I118" s="1"/>
  <c r="I119" s="1"/>
  <c r="I120" s="1"/>
  <c r="I121" s="1"/>
  <c r="I122" s="1"/>
  <c r="I123" s="1"/>
  <c r="I124" s="1"/>
  <c r="I125" s="1"/>
  <c r="I126" s="1"/>
  <c r="I127" s="1"/>
  <c r="I128" s="1"/>
  <c r="I129" s="1"/>
  <c r="I130" s="1"/>
  <c r="I131" s="1"/>
  <c r="I132" s="1"/>
  <c r="I133" s="1"/>
  <c r="I134" s="1"/>
  <c r="I135" s="1"/>
  <c r="I136" s="1"/>
  <c r="I137" s="1"/>
  <c r="I138" s="1"/>
  <c r="I139" s="1"/>
  <c r="I140" s="1"/>
  <c r="I141" s="1"/>
  <c r="I142" s="1"/>
  <c r="I143" s="1"/>
  <c r="I144" s="1"/>
  <c r="I145" s="1"/>
  <c r="I146" s="1"/>
  <c r="I147" s="1"/>
  <c r="A109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K108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I59"/>
  <c r="I60" s="1"/>
  <c r="I61" s="1"/>
  <c r="I62" s="1"/>
  <c r="I63" s="1"/>
  <c r="I64" s="1"/>
  <c r="I65" s="1"/>
  <c r="I66" s="1"/>
  <c r="I67" s="1"/>
  <c r="I68" s="1"/>
  <c r="I69" s="1"/>
  <c r="I70" s="1"/>
  <c r="I71" s="1"/>
  <c r="I72" s="1"/>
  <c r="I73" s="1"/>
  <c r="I74" s="1"/>
  <c r="I75" s="1"/>
  <c r="I76" s="1"/>
  <c r="I77" s="1"/>
  <c r="I78" s="1"/>
  <c r="I79" s="1"/>
  <c r="I80" s="1"/>
  <c r="I81" s="1"/>
  <c r="I82" s="1"/>
  <c r="I83" s="1"/>
  <c r="I84" s="1"/>
  <c r="I85" s="1"/>
  <c r="I86" s="1"/>
  <c r="I87" s="1"/>
  <c r="I88" s="1"/>
  <c r="I89" s="1"/>
  <c r="I90" s="1"/>
  <c r="I91" s="1"/>
  <c r="I92" s="1"/>
  <c r="I93" s="1"/>
  <c r="I94" s="1"/>
  <c r="I95" s="1"/>
  <c r="I96" s="1"/>
  <c r="I97" s="1"/>
  <c r="I98" s="1"/>
  <c r="I99" s="1"/>
  <c r="I100" s="1"/>
  <c r="I101" s="1"/>
  <c r="I102" s="1"/>
  <c r="A59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K58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K9"/>
  <c r="I9"/>
  <c r="I10" s="1"/>
  <c r="I11" s="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26" s="1"/>
  <c r="I27" s="1"/>
  <c r="I28" s="1"/>
  <c r="I29" s="1"/>
  <c r="I30" s="1"/>
  <c r="I31" s="1"/>
  <c r="I32" s="1"/>
  <c r="I33" s="1"/>
  <c r="I34" s="1"/>
  <c r="I35" s="1"/>
  <c r="I36" s="1"/>
  <c r="I37" s="1"/>
  <c r="I38" s="1"/>
  <c r="I39" s="1"/>
  <c r="I40" s="1"/>
  <c r="I41" s="1"/>
  <c r="I42" s="1"/>
  <c r="I43" s="1"/>
  <c r="I44" s="1"/>
  <c r="I45" s="1"/>
  <c r="I46" s="1"/>
  <c r="I47" s="1"/>
  <c r="I48" s="1"/>
  <c r="I49" s="1"/>
  <c r="I50" s="1"/>
  <c r="I51" s="1"/>
  <c r="I52" s="1"/>
  <c r="A9"/>
  <c r="K8"/>
  <c r="I3"/>
  <c r="H3"/>
  <c r="E3"/>
  <c r="F3" s="1"/>
  <c r="L124" i="5"/>
  <c r="K124"/>
  <c r="I124"/>
  <c r="H124"/>
  <c r="L121"/>
  <c r="K121"/>
  <c r="I121"/>
  <c r="H121"/>
  <c r="L118"/>
  <c r="K118"/>
  <c r="I118"/>
  <c r="H118"/>
  <c r="L115"/>
  <c r="K115"/>
  <c r="I115"/>
  <c r="H115"/>
  <c r="A113"/>
  <c r="L112"/>
  <c r="K112"/>
  <c r="I112"/>
  <c r="H112"/>
  <c r="L109"/>
  <c r="K109"/>
  <c r="I109"/>
  <c r="H109"/>
  <c r="L106"/>
  <c r="K106"/>
  <c r="I106"/>
  <c r="H106"/>
  <c r="L103"/>
  <c r="K103"/>
  <c r="I103"/>
  <c r="H103"/>
  <c r="A101"/>
  <c r="L100"/>
  <c r="K100"/>
  <c r="I100"/>
  <c r="H100"/>
  <c r="L97"/>
  <c r="K97"/>
  <c r="I97"/>
  <c r="H97"/>
  <c r="L94"/>
  <c r="K94"/>
  <c r="I94"/>
  <c r="H94"/>
  <c r="L91"/>
  <c r="K91"/>
  <c r="I91"/>
  <c r="H91"/>
  <c r="L83"/>
  <c r="K83"/>
  <c r="I83"/>
  <c r="H83"/>
  <c r="L80"/>
  <c r="K80"/>
  <c r="I80"/>
  <c r="H80"/>
  <c r="L77"/>
  <c r="K77"/>
  <c r="I77"/>
  <c r="H77"/>
  <c r="L74"/>
  <c r="K74"/>
  <c r="I74"/>
  <c r="H74"/>
  <c r="A72"/>
  <c r="L71"/>
  <c r="K71"/>
  <c r="I71"/>
  <c r="H71"/>
  <c r="L68"/>
  <c r="K68"/>
  <c r="I68"/>
  <c r="H68"/>
  <c r="L65"/>
  <c r="K65"/>
  <c r="I65"/>
  <c r="H65"/>
  <c r="L62"/>
  <c r="K62"/>
  <c r="I62"/>
  <c r="H62"/>
  <c r="A60"/>
  <c r="L59"/>
  <c r="K59"/>
  <c r="I59"/>
  <c r="H59"/>
  <c r="L56"/>
  <c r="K56"/>
  <c r="I56"/>
  <c r="H56"/>
  <c r="L53"/>
  <c r="K53"/>
  <c r="I53"/>
  <c r="H53"/>
  <c r="L50"/>
  <c r="K50"/>
  <c r="I50"/>
  <c r="H50"/>
  <c r="L42"/>
  <c r="K42"/>
  <c r="I42"/>
  <c r="H42"/>
  <c r="L39"/>
  <c r="K39"/>
  <c r="I39"/>
  <c r="H39"/>
  <c r="L36"/>
  <c r="K36"/>
  <c r="I36"/>
  <c r="H36"/>
  <c r="L33"/>
  <c r="K33"/>
  <c r="I33"/>
  <c r="H33"/>
  <c r="J31"/>
  <c r="A31"/>
  <c r="L30"/>
  <c r="K30"/>
  <c r="I30"/>
  <c r="H30"/>
  <c r="L27"/>
  <c r="K27"/>
  <c r="I27"/>
  <c r="H27"/>
  <c r="L24"/>
  <c r="K24"/>
  <c r="I24"/>
  <c r="H24"/>
  <c r="L21"/>
  <c r="K21"/>
  <c r="I21"/>
  <c r="H21"/>
  <c r="J19"/>
  <c r="A19"/>
  <c r="L18"/>
  <c r="K18"/>
  <c r="I18"/>
  <c r="H18"/>
  <c r="L15"/>
  <c r="K15"/>
  <c r="I15"/>
  <c r="H15"/>
  <c r="L12"/>
  <c r="K12"/>
  <c r="I12"/>
  <c r="H12"/>
  <c r="L9"/>
  <c r="K9"/>
  <c r="I9"/>
  <c r="H9"/>
  <c r="K273" i="4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I192"/>
  <c r="I193" s="1"/>
  <c r="I194" s="1"/>
  <c r="I195" s="1"/>
  <c r="I196" s="1"/>
  <c r="I197" s="1"/>
  <c r="I198" s="1"/>
  <c r="I199" s="1"/>
  <c r="I200" s="1"/>
  <c r="I201" s="1"/>
  <c r="I202" s="1"/>
  <c r="I203" s="1"/>
  <c r="I204" s="1"/>
  <c r="I205" s="1"/>
  <c r="I206" s="1"/>
  <c r="I207" s="1"/>
  <c r="I208" s="1"/>
  <c r="I209" s="1"/>
  <c r="I210" s="1"/>
  <c r="I211" s="1"/>
  <c r="I212" s="1"/>
  <c r="I213" s="1"/>
  <c r="I214" s="1"/>
  <c r="I215" s="1"/>
  <c r="I216" s="1"/>
  <c r="I217" s="1"/>
  <c r="I218" s="1"/>
  <c r="I219" s="1"/>
  <c r="I220" s="1"/>
  <c r="I221" s="1"/>
  <c r="I222" s="1"/>
  <c r="I223" s="1"/>
  <c r="I224" s="1"/>
  <c r="I225" s="1"/>
  <c r="I226" s="1"/>
  <c r="I227" s="1"/>
  <c r="I228" s="1"/>
  <c r="I229" s="1"/>
  <c r="I230" s="1"/>
  <c r="I231" s="1"/>
  <c r="I232" s="1"/>
  <c r="I233" s="1"/>
  <c r="I234" s="1"/>
  <c r="I235" s="1"/>
  <c r="I236" s="1"/>
  <c r="I237" s="1"/>
  <c r="I238" s="1"/>
  <c r="I239" s="1"/>
  <c r="I240" s="1"/>
  <c r="I241" s="1"/>
  <c r="I242" s="1"/>
  <c r="I243" s="1"/>
  <c r="I244" s="1"/>
  <c r="I245" s="1"/>
  <c r="I246" s="1"/>
  <c r="I247" s="1"/>
  <c r="I248" s="1"/>
  <c r="I249" s="1"/>
  <c r="I250" s="1"/>
  <c r="I251" s="1"/>
  <c r="I252" s="1"/>
  <c r="I253" s="1"/>
  <c r="I254" s="1"/>
  <c r="I255" s="1"/>
  <c r="I256" s="1"/>
  <c r="I257" s="1"/>
  <c r="I258" s="1"/>
  <c r="I259" s="1"/>
  <c r="I260" s="1"/>
  <c r="I261" s="1"/>
  <c r="I262" s="1"/>
  <c r="I263" s="1"/>
  <c r="I264" s="1"/>
  <c r="I265" s="1"/>
  <c r="I266" s="1"/>
  <c r="I267" s="1"/>
  <c r="I268" s="1"/>
  <c r="I269" s="1"/>
  <c r="I270" s="1"/>
  <c r="I271" s="1"/>
  <c r="I272" s="1"/>
  <c r="I273" s="1"/>
  <c r="K191"/>
  <c r="I191"/>
  <c r="A19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K190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A106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K105"/>
  <c r="K104"/>
  <c r="K103"/>
  <c r="I103"/>
  <c r="I104" s="1"/>
  <c r="I105" s="1"/>
  <c r="I106" s="1"/>
  <c r="I107" s="1"/>
  <c r="I108" s="1"/>
  <c r="I109" s="1"/>
  <c r="I110" s="1"/>
  <c r="I111" s="1"/>
  <c r="I112" s="1"/>
  <c r="I113" s="1"/>
  <c r="I114" s="1"/>
  <c r="I115" s="1"/>
  <c r="I116" s="1"/>
  <c r="I117" s="1"/>
  <c r="I118" s="1"/>
  <c r="I119" s="1"/>
  <c r="I120" s="1"/>
  <c r="I121" s="1"/>
  <c r="I122" s="1"/>
  <c r="I123" s="1"/>
  <c r="I124" s="1"/>
  <c r="I125" s="1"/>
  <c r="I126" s="1"/>
  <c r="I127" s="1"/>
  <c r="I128" s="1"/>
  <c r="I129" s="1"/>
  <c r="I130" s="1"/>
  <c r="I131" s="1"/>
  <c r="I132" s="1"/>
  <c r="I133" s="1"/>
  <c r="I134" s="1"/>
  <c r="I135" s="1"/>
  <c r="I136" s="1"/>
  <c r="I137" s="1"/>
  <c r="I138" s="1"/>
  <c r="I139" s="1"/>
  <c r="I140" s="1"/>
  <c r="I141" s="1"/>
  <c r="I142" s="1"/>
  <c r="I143" s="1"/>
  <c r="I144" s="1"/>
  <c r="I145" s="1"/>
  <c r="I146" s="1"/>
  <c r="I147" s="1"/>
  <c r="I148" s="1"/>
  <c r="I149" s="1"/>
  <c r="I150" s="1"/>
  <c r="I151" s="1"/>
  <c r="I152" s="1"/>
  <c r="I153" s="1"/>
  <c r="I154" s="1"/>
  <c r="I155" s="1"/>
  <c r="I156" s="1"/>
  <c r="I157" s="1"/>
  <c r="I158" s="1"/>
  <c r="I159" s="1"/>
  <c r="I160" s="1"/>
  <c r="I161" s="1"/>
  <c r="I162" s="1"/>
  <c r="I163" s="1"/>
  <c r="I164" s="1"/>
  <c r="I165" s="1"/>
  <c r="I166" s="1"/>
  <c r="I167" s="1"/>
  <c r="I168" s="1"/>
  <c r="I169" s="1"/>
  <c r="I170" s="1"/>
  <c r="I171" s="1"/>
  <c r="I172" s="1"/>
  <c r="I173" s="1"/>
  <c r="I174" s="1"/>
  <c r="I175" s="1"/>
  <c r="I176" s="1"/>
  <c r="I177" s="1"/>
  <c r="I178" s="1"/>
  <c r="I179" s="1"/>
  <c r="I180" s="1"/>
  <c r="I181" s="1"/>
  <c r="I182" s="1"/>
  <c r="K102"/>
  <c r="A102"/>
  <c r="A103" s="1"/>
  <c r="A104" s="1"/>
  <c r="A105" s="1"/>
  <c r="K101"/>
  <c r="A101"/>
  <c r="K100"/>
  <c r="I100"/>
  <c r="I101" s="1"/>
  <c r="I102" s="1"/>
  <c r="A100"/>
  <c r="K99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A14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K13"/>
  <c r="K12"/>
  <c r="K11"/>
  <c r="I11"/>
  <c r="I12" s="1"/>
  <c r="I13" s="1"/>
  <c r="I14" s="1"/>
  <c r="I15" s="1"/>
  <c r="I16" s="1"/>
  <c r="I17" s="1"/>
  <c r="I18" s="1"/>
  <c r="I19" s="1"/>
  <c r="I20" s="1"/>
  <c r="I21" s="1"/>
  <c r="I22" s="1"/>
  <c r="I23" s="1"/>
  <c r="I24" s="1"/>
  <c r="I25" s="1"/>
  <c r="I26" s="1"/>
  <c r="I27" s="1"/>
  <c r="I28" s="1"/>
  <c r="I29" s="1"/>
  <c r="I30" s="1"/>
  <c r="I31" s="1"/>
  <c r="I32" s="1"/>
  <c r="I33" s="1"/>
  <c r="I34" s="1"/>
  <c r="I35" s="1"/>
  <c r="I36" s="1"/>
  <c r="I37" s="1"/>
  <c r="I38" s="1"/>
  <c r="I39" s="1"/>
  <c r="I40" s="1"/>
  <c r="I41" s="1"/>
  <c r="I42" s="1"/>
  <c r="I43" s="1"/>
  <c r="I44" s="1"/>
  <c r="I45" s="1"/>
  <c r="I46" s="1"/>
  <c r="I47" s="1"/>
  <c r="I48" s="1"/>
  <c r="I49" s="1"/>
  <c r="I50" s="1"/>
  <c r="I51" s="1"/>
  <c r="I52" s="1"/>
  <c r="I53" s="1"/>
  <c r="I54" s="1"/>
  <c r="I55" s="1"/>
  <c r="I56" s="1"/>
  <c r="I57" s="1"/>
  <c r="I58" s="1"/>
  <c r="I59" s="1"/>
  <c r="I60" s="1"/>
  <c r="I61" s="1"/>
  <c r="I62" s="1"/>
  <c r="I63" s="1"/>
  <c r="I64" s="1"/>
  <c r="I65" s="1"/>
  <c r="I66" s="1"/>
  <c r="I67" s="1"/>
  <c r="I68" s="1"/>
  <c r="I69" s="1"/>
  <c r="I70" s="1"/>
  <c r="I71" s="1"/>
  <c r="I72" s="1"/>
  <c r="I73" s="1"/>
  <c r="I74" s="1"/>
  <c r="I75" s="1"/>
  <c r="I76" s="1"/>
  <c r="I77" s="1"/>
  <c r="I78" s="1"/>
  <c r="I79" s="1"/>
  <c r="I80" s="1"/>
  <c r="I81" s="1"/>
  <c r="I82" s="1"/>
  <c r="I83" s="1"/>
  <c r="I84" s="1"/>
  <c r="I85" s="1"/>
  <c r="I86" s="1"/>
  <c r="I87" s="1"/>
  <c r="I88" s="1"/>
  <c r="I89" s="1"/>
  <c r="I90" s="1"/>
  <c r="I91" s="1"/>
  <c r="I92" s="1"/>
  <c r="K10"/>
  <c r="I10"/>
  <c r="A10"/>
  <c r="A11" s="1"/>
  <c r="A12" s="1"/>
  <c r="A13" s="1"/>
  <c r="K9"/>
  <c r="H2"/>
  <c r="I2" s="1"/>
  <c r="F2"/>
  <c r="E2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F2"/>
</calcChain>
</file>

<file path=xl/sharedStrings.xml><?xml version="1.0" encoding="utf-8"?>
<sst xmlns="http://schemas.openxmlformats.org/spreadsheetml/2006/main" count="357" uniqueCount="81">
  <si>
    <t>Read the instructions first</t>
  </si>
  <si>
    <t xml:space="preserve">1. Enter: </t>
  </si>
  <si>
    <r>
      <t>d</t>
    </r>
    <r>
      <rPr>
        <b/>
        <vertAlign val="subscript"/>
        <sz val="10"/>
        <rFont val="Arial"/>
        <family val="2"/>
      </rPr>
      <t>1</t>
    </r>
  </si>
  <si>
    <t>mm</t>
  </si>
  <si>
    <r>
      <t>d</t>
    </r>
    <r>
      <rPr>
        <b/>
        <vertAlign val="subscript"/>
        <sz val="11"/>
        <color rgb="FF009999"/>
        <rFont val="Arial"/>
        <family val="2"/>
      </rPr>
      <t>2</t>
    </r>
    <r>
      <rPr>
        <b/>
        <sz val="11"/>
        <color rgb="FF009999"/>
        <rFont val="Arial"/>
        <family val="2"/>
      </rPr>
      <t>/d</t>
    </r>
    <r>
      <rPr>
        <b/>
        <vertAlign val="subscript"/>
        <sz val="11"/>
        <color rgb="FF009999"/>
        <rFont val="Arial"/>
        <family val="2"/>
      </rPr>
      <t>1</t>
    </r>
    <r>
      <rPr>
        <b/>
        <sz val="11"/>
        <color rgb="FF009999"/>
        <rFont val="Arial"/>
        <family val="2"/>
      </rPr>
      <t xml:space="preserve"> =</t>
    </r>
  </si>
  <si>
    <t>Conditions for calculation:</t>
  </si>
  <si>
    <r>
      <t>d</t>
    </r>
    <r>
      <rPr>
        <b/>
        <vertAlign val="subscript"/>
        <sz val="10"/>
        <rFont val="Arial"/>
        <family val="2"/>
      </rPr>
      <t>2</t>
    </r>
  </si>
  <si>
    <t>In case of incorrect settings either "Out of Range" or Setting incorrect" appears in red in the cells 1/E-F</t>
  </si>
  <si>
    <r>
      <rPr>
        <sz val="10"/>
        <color theme="1"/>
        <rFont val="Arial"/>
        <family val="2"/>
      </rPr>
      <t xml:space="preserve">1) 1.4 ˂ </t>
    </r>
    <r>
      <rPr>
        <b/>
        <sz val="10"/>
        <color theme="1"/>
        <rFont val="Arial"/>
        <family val="2"/>
      </rPr>
      <t>d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/d</t>
    </r>
    <r>
      <rPr>
        <b/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˂ 7  </t>
    </r>
  </si>
  <si>
    <t>dm (optional)</t>
  </si>
  <si>
    <r>
      <rPr>
        <sz val="10"/>
        <color theme="1"/>
        <rFont val="Arial"/>
        <family val="2"/>
      </rPr>
      <t xml:space="preserve">2) </t>
    </r>
    <r>
      <rPr>
        <b/>
        <sz val="10"/>
        <color theme="1"/>
        <rFont val="Arial"/>
        <family val="2"/>
      </rPr>
      <t>d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≤ 40 mm</t>
    </r>
  </si>
  <si>
    <t>Cm</t>
  </si>
  <si>
    <r>
      <rPr>
        <sz val="10"/>
        <color theme="1"/>
        <rFont val="Arial"/>
        <family val="2"/>
      </rPr>
      <t xml:space="preserve">3) </t>
    </r>
    <r>
      <rPr>
        <b/>
        <sz val="10"/>
        <color theme="1"/>
        <rFont val="Arial"/>
        <family val="2"/>
      </rPr>
      <t xml:space="preserve">Cm </t>
    </r>
    <r>
      <rPr>
        <sz val="10"/>
        <color theme="1"/>
        <rFont val="Arial"/>
        <family val="2"/>
      </rPr>
      <t>≤ 70 mm</t>
    </r>
  </si>
  <si>
    <r>
      <t>a</t>
    </r>
    <r>
      <rPr>
        <b/>
        <vertAlign val="subscript"/>
        <sz val="10"/>
        <rFont val="Arial"/>
        <family val="2"/>
      </rPr>
      <t>2</t>
    </r>
  </si>
  <si>
    <r>
      <t xml:space="preserve">4) </t>
    </r>
    <r>
      <rPr>
        <b/>
        <sz val="10"/>
        <color theme="1"/>
        <rFont val="Arial"/>
        <family val="2"/>
      </rPr>
      <t>d</t>
    </r>
    <r>
      <rPr>
        <b/>
        <vertAlign val="subscript"/>
        <sz val="10"/>
        <color theme="1"/>
        <rFont val="Arial"/>
        <family val="2"/>
      </rPr>
      <t>2</t>
    </r>
    <r>
      <rPr>
        <b/>
        <sz val="10"/>
        <color theme="1"/>
        <rFont val="Arial"/>
        <family val="2"/>
      </rPr>
      <t>/d</t>
    </r>
    <r>
      <rPr>
        <b/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≤ 2.4, </t>
    </r>
    <r>
      <rPr>
        <b/>
        <sz val="10"/>
        <color theme="1"/>
        <rFont val="Arial"/>
        <family val="2"/>
      </rPr>
      <t>d</t>
    </r>
    <r>
      <rPr>
        <b/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≤ 32</t>
    </r>
  </si>
  <si>
    <r>
      <t xml:space="preserve">To calculate </t>
    </r>
    <r>
      <rPr>
        <b/>
        <sz val="10"/>
        <color rgb="FF009999"/>
        <rFont val="Arial"/>
        <family val="2"/>
      </rPr>
      <t>Cr</t>
    </r>
    <r>
      <rPr>
        <sz val="10"/>
        <color theme="1"/>
        <rFont val="Arial"/>
        <family val="2"/>
      </rPr>
      <t xml:space="preserve"> and </t>
    </r>
    <r>
      <rPr>
        <b/>
        <sz val="10"/>
        <color rgb="FF009999"/>
        <rFont val="Arial"/>
        <family val="2"/>
      </rPr>
      <t xml:space="preserve">Cri  </t>
    </r>
  </si>
  <si>
    <t>2. Press: "Ctrl m"</t>
  </si>
  <si>
    <t>1. ff   NRC</t>
  </si>
  <si>
    <t>Cylinder</t>
  </si>
  <si>
    <t>Cart</t>
  </si>
  <si>
    <r>
      <t>D</t>
    </r>
    <r>
      <rPr>
        <b/>
        <vertAlign val="subscript"/>
        <sz val="10"/>
        <color theme="1"/>
        <rFont val="Arial"/>
        <family val="2"/>
      </rPr>
      <t>cyl</t>
    </r>
  </si>
  <si>
    <t>Real Covers</t>
  </si>
  <si>
    <t>Cr</t>
  </si>
  <si>
    <t>cm</t>
  </si>
  <si>
    <t>Cri</t>
  </si>
  <si>
    <t>inch</t>
  </si>
  <si>
    <t>No</t>
  </si>
  <si>
    <t>By pressing the V-button the values are stored below.</t>
  </si>
  <si>
    <t>3. Press:</t>
  </si>
  <si>
    <t xml:space="preserve"> </t>
  </si>
  <si>
    <r>
      <t>d</t>
    </r>
    <r>
      <rPr>
        <b/>
        <vertAlign val="subscript"/>
        <sz val="12"/>
        <color theme="0"/>
        <rFont val="Arial"/>
        <family val="2"/>
      </rPr>
      <t>1</t>
    </r>
  </si>
  <si>
    <r>
      <t>d</t>
    </r>
    <r>
      <rPr>
        <b/>
        <vertAlign val="subscript"/>
        <sz val="12"/>
        <color theme="0"/>
        <rFont val="Arial"/>
        <family val="2"/>
      </rPr>
      <t>2</t>
    </r>
  </si>
  <si>
    <t>dm</t>
  </si>
  <si>
    <r>
      <t>a</t>
    </r>
    <r>
      <rPr>
        <b/>
        <vertAlign val="subscript"/>
        <sz val="12"/>
        <color theme="0"/>
        <rFont val="Arial"/>
        <family val="2"/>
      </rPr>
      <t>2</t>
    </r>
  </si>
  <si>
    <t>Cases</t>
  </si>
  <si>
    <t xml:space="preserve">Accuracy: </t>
  </si>
  <si>
    <t>Total with ±0 mm</t>
  </si>
  <si>
    <t>Total with ±1 mm</t>
  </si>
  <si>
    <t>Cases A</t>
  </si>
  <si>
    <t>of</t>
  </si>
  <si>
    <t>cases</t>
  </si>
  <si>
    <r>
      <t>Case A1      5.5 ˂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 xml:space="preserve">1 </t>
    </r>
    <r>
      <rPr>
        <b/>
        <sz val="14"/>
        <color theme="1"/>
        <rFont val="Arial"/>
        <family val="2"/>
      </rPr>
      <t xml:space="preserve">≤ 7    </t>
    </r>
  </si>
  <si>
    <t>for NRC  0, 9 to 13, 5 to 8</t>
  </si>
  <si>
    <r>
      <t>d</t>
    </r>
    <r>
      <rPr>
        <b/>
        <vertAlign val="subscript"/>
        <sz val="11"/>
        <rFont val="Arial"/>
        <family val="2"/>
      </rPr>
      <t>1</t>
    </r>
  </si>
  <si>
    <r>
      <t>d</t>
    </r>
    <r>
      <rPr>
        <b/>
        <vertAlign val="subscript"/>
        <sz val="11"/>
        <rFont val="Arial"/>
        <family val="2"/>
      </rPr>
      <t>2</t>
    </r>
  </si>
  <si>
    <r>
      <t>a</t>
    </r>
    <r>
      <rPr>
        <b/>
        <vertAlign val="subscript"/>
        <sz val="11"/>
        <rFont val="Arial"/>
        <family val="2"/>
      </rPr>
      <t>2</t>
    </r>
  </si>
  <si>
    <t>Cr meas.</t>
  </si>
  <si>
    <t>Cr Diff.</t>
  </si>
  <si>
    <t>± 1 mm</t>
  </si>
  <si>
    <r>
      <t>Case A2    3.5 ˂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≤ 5.5</t>
    </r>
  </si>
  <si>
    <t>Column1</t>
  </si>
  <si>
    <t>Column2</t>
  </si>
  <si>
    <r>
      <t>Case A3      2.4 ˂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≤ 3.5</t>
    </r>
  </si>
  <si>
    <t>On Cylinders</t>
  </si>
  <si>
    <t>for NRC Settings  0, 10 and 5</t>
  </si>
  <si>
    <t>NCR</t>
  </si>
  <si>
    <t>Accur.</t>
  </si>
  <si>
    <t>On Cylinder diameter 850 mm  / 6000 mm</t>
  </si>
  <si>
    <r>
      <t xml:space="preserve"> a</t>
    </r>
    <r>
      <rPr>
        <b/>
        <vertAlign val="subscript"/>
        <sz val="14"/>
        <color theme="1"/>
        <rFont val="Arial"/>
        <family val="2"/>
      </rPr>
      <t xml:space="preserve">1          </t>
    </r>
    <r>
      <rPr>
        <b/>
        <sz val="14"/>
        <color theme="1"/>
        <rFont val="Arial"/>
        <family val="2"/>
      </rPr>
      <t xml:space="preserve"> </t>
    </r>
    <r>
      <rPr>
        <b/>
        <sz val="14"/>
        <color theme="1"/>
        <rFont val="Calibri"/>
        <family val="2"/>
      </rPr>
      <t xml:space="preserve">˃        </t>
    </r>
    <r>
      <rPr>
        <b/>
        <sz val="14"/>
        <color theme="1"/>
        <rFont val="Arial"/>
        <family val="2"/>
      </rPr>
      <t>13</t>
    </r>
  </si>
  <si>
    <t>Ccyl</t>
  </si>
  <si>
    <t>On Cylinder diameter 850 mm  / 3000 mm</t>
  </si>
  <si>
    <t>On Cylinder diameter 850 mm  / 2000 mm</t>
  </si>
  <si>
    <t>On Cylinder diameter 850 mm  / 1500 mm</t>
  </si>
  <si>
    <t>On Cylinder diameter 850 mm  / 1200 mm</t>
  </si>
  <si>
    <r>
      <t xml:space="preserve"> 9      </t>
    </r>
    <r>
      <rPr>
        <b/>
        <sz val="14"/>
        <color theme="1"/>
        <rFont val="Calibri"/>
        <family val="2"/>
      </rPr>
      <t>≤</t>
    </r>
    <r>
      <rPr>
        <b/>
        <sz val="11.9"/>
        <color theme="1"/>
        <rFont val="Arial"/>
        <family val="2"/>
      </rPr>
      <t xml:space="preserve">       </t>
    </r>
    <r>
      <rPr>
        <b/>
        <sz val="14"/>
        <color theme="1"/>
        <rFont val="Arial"/>
        <family val="2"/>
      </rPr>
      <t>a</t>
    </r>
    <r>
      <rPr>
        <b/>
        <vertAlign val="subscript"/>
        <sz val="14"/>
        <color theme="1"/>
        <rFont val="Arial"/>
        <family val="2"/>
      </rPr>
      <t xml:space="preserve">1      </t>
    </r>
    <r>
      <rPr>
        <b/>
        <sz val="14"/>
        <color theme="1"/>
        <rFont val="Cambria"/>
        <family val="1"/>
      </rPr>
      <t xml:space="preserve"> ≤      </t>
    </r>
    <r>
      <rPr>
        <b/>
        <vertAlign val="subscript"/>
        <sz val="14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</rPr>
      <t>13</t>
    </r>
  </si>
  <si>
    <t>On Cylinder diameter 850 mm  / 1000 mm</t>
  </si>
  <si>
    <t>On Cylinder diameter 850 mm  / 920 mm</t>
  </si>
  <si>
    <t>On Cylinder diameter 850 mm  / 849 mm</t>
  </si>
  <si>
    <t>On Cylinder diameter 850 mm  / 800 mm</t>
  </si>
  <si>
    <r>
      <t xml:space="preserve">1      </t>
    </r>
    <r>
      <rPr>
        <b/>
        <sz val="14"/>
        <color theme="1"/>
        <rFont val="Calibri"/>
        <family val="2"/>
      </rPr>
      <t>≤</t>
    </r>
    <r>
      <rPr>
        <b/>
        <sz val="11.9"/>
        <color theme="1"/>
        <rFont val="Arial"/>
        <family val="2"/>
      </rPr>
      <t xml:space="preserve">       </t>
    </r>
    <r>
      <rPr>
        <b/>
        <sz val="14"/>
        <color theme="1"/>
        <rFont val="Arial"/>
        <family val="2"/>
      </rPr>
      <t>a</t>
    </r>
    <r>
      <rPr>
        <b/>
        <vertAlign val="subscript"/>
        <sz val="14"/>
        <color theme="1"/>
        <rFont val="Arial"/>
        <family val="2"/>
      </rPr>
      <t xml:space="preserve">1      </t>
    </r>
    <r>
      <rPr>
        <b/>
        <sz val="14"/>
        <color theme="1"/>
        <rFont val="Cambria"/>
        <family val="1"/>
      </rPr>
      <t xml:space="preserve"> ≤      </t>
    </r>
    <r>
      <rPr>
        <b/>
        <vertAlign val="subscript"/>
        <sz val="14"/>
        <color theme="1"/>
        <rFont val="Arial"/>
        <family val="2"/>
      </rPr>
      <t xml:space="preserve"> </t>
    </r>
    <r>
      <rPr>
        <b/>
        <sz val="14"/>
        <color theme="1"/>
        <rFont val="Arial"/>
        <family val="2"/>
      </rPr>
      <t>8</t>
    </r>
  </si>
  <si>
    <t>On Cylinder diameter 850 mm  / 650 mm</t>
  </si>
  <si>
    <t>On Cylinder diameter 850 mm  / 500 mm</t>
  </si>
  <si>
    <t>On Cylinder diameter 850 mm  / 400 mm</t>
  </si>
  <si>
    <r>
      <t>Case A2    3.5 ˂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≤ 5.5 on Cylinders</t>
    </r>
  </si>
  <si>
    <t>Cr2</t>
  </si>
  <si>
    <t>Cri2</t>
  </si>
  <si>
    <r>
      <t>Case A3      2.4 ˂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≤ 3.5 on Cylinders</t>
    </r>
  </si>
  <si>
    <t>Cases B, C and D</t>
  </si>
  <si>
    <r>
      <t>Case B    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˂ 2.1   and  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 xml:space="preserve"> ˂ 20 mm</t>
    </r>
  </si>
  <si>
    <r>
      <t>Case C     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˂ 2.1   and    20 mm ≤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 xml:space="preserve"> ≤ 32 mm</t>
    </r>
  </si>
  <si>
    <r>
      <t>Case D    2.1 ≤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>/d</t>
    </r>
    <r>
      <rPr>
        <b/>
        <vertAlign val="subscript"/>
        <sz val="14"/>
        <color theme="1"/>
        <rFont val="Arial"/>
        <family val="2"/>
      </rPr>
      <t>1</t>
    </r>
    <r>
      <rPr>
        <b/>
        <sz val="14"/>
        <color theme="1"/>
        <rFont val="Arial"/>
        <family val="2"/>
      </rPr>
      <t xml:space="preserve"> ≤  2.4   and   d</t>
    </r>
    <r>
      <rPr>
        <b/>
        <vertAlign val="subscript"/>
        <sz val="14"/>
        <color theme="1"/>
        <rFont val="Arial"/>
        <family val="2"/>
      </rPr>
      <t>2</t>
    </r>
    <r>
      <rPr>
        <b/>
        <sz val="14"/>
        <color theme="1"/>
        <rFont val="Arial"/>
        <family val="2"/>
      </rPr>
      <t xml:space="preserve">  ≤ 32</t>
    </r>
  </si>
</sst>
</file>

<file path=xl/styles.xml><?xml version="1.0" encoding="utf-8"?>
<styleSheet xmlns="http://schemas.openxmlformats.org/spreadsheetml/2006/main">
  <numFmts count="1">
    <numFmt numFmtId="164" formatCode="0.0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4"/>
      <color theme="0"/>
      <name val="Arial"/>
      <family val="2"/>
    </font>
    <font>
      <b/>
      <sz val="12"/>
      <color rgb="FFFF0000"/>
      <name val="Arial"/>
      <family val="2"/>
    </font>
    <font>
      <b/>
      <vertAlign val="subscript"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rgb="FF009999"/>
      <name val="Arial"/>
      <family val="2"/>
    </font>
    <font>
      <b/>
      <vertAlign val="subscript"/>
      <sz val="11"/>
      <color rgb="FF009999"/>
      <name val="Arial"/>
      <family val="2"/>
    </font>
    <font>
      <b/>
      <sz val="9.5"/>
      <color theme="1"/>
      <name val="Arial"/>
      <family val="2"/>
    </font>
    <font>
      <i/>
      <sz val="9"/>
      <color theme="1"/>
      <name val="Arial"/>
      <family val="2"/>
    </font>
    <font>
      <sz val="10"/>
      <color theme="1"/>
      <name val="Arial"/>
      <family val="2"/>
    </font>
    <font>
      <b/>
      <vertAlign val="subscript"/>
      <sz val="10"/>
      <color theme="1"/>
      <name val="Arial"/>
      <family val="2"/>
    </font>
    <font>
      <i/>
      <sz val="11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i/>
      <sz val="9"/>
      <color theme="0" tint="-0.499984740745262"/>
      <name val="Arial"/>
      <family val="2"/>
    </font>
    <font>
      <sz val="9"/>
      <color theme="1"/>
      <name val="Arial"/>
      <family val="2"/>
    </font>
    <font>
      <b/>
      <sz val="10"/>
      <color rgb="FF009999"/>
      <name val="Arial"/>
      <family val="2"/>
    </font>
    <font>
      <sz val="11"/>
      <color theme="0" tint="-0.499984740745262"/>
      <name val="Arial"/>
      <family val="2"/>
    </font>
    <font>
      <b/>
      <sz val="12"/>
      <color theme="0"/>
      <name val="Arial"/>
      <family val="2"/>
    </font>
    <font>
      <b/>
      <vertAlign val="subscript"/>
      <sz val="12"/>
      <color theme="0"/>
      <name val="Arial"/>
      <family val="2"/>
    </font>
    <font>
      <i/>
      <sz val="12"/>
      <color theme="0"/>
      <name val="Arial"/>
      <family val="2"/>
    </font>
    <font>
      <b/>
      <sz val="12"/>
      <color rgb="FF009999"/>
      <name val="Arial"/>
      <family val="2"/>
    </font>
    <font>
      <i/>
      <sz val="10"/>
      <name val="Arial"/>
      <family val="2"/>
    </font>
    <font>
      <sz val="11"/>
      <color rgb="FF009999"/>
      <name val="Calibri"/>
      <family val="2"/>
      <scheme val="minor"/>
    </font>
    <font>
      <sz val="11"/>
      <color theme="9" tint="-0.249977111117893"/>
      <name val="Arial"/>
      <family val="2"/>
    </font>
    <font>
      <sz val="11"/>
      <color theme="9" tint="-0.249977111117893"/>
      <name val="Calibri"/>
      <family val="2"/>
      <scheme val="minor"/>
    </font>
    <font>
      <b/>
      <sz val="14"/>
      <name val="Arial"/>
      <family val="2"/>
    </font>
    <font>
      <sz val="11"/>
      <color theme="6" tint="-0.499984740745262"/>
      <name val="Calibri"/>
      <family val="2"/>
      <scheme val="minor"/>
    </font>
    <font>
      <b/>
      <sz val="11"/>
      <name val="Arial"/>
      <family val="2"/>
    </font>
    <font>
      <sz val="11"/>
      <color rgb="FFC00000"/>
      <name val="Calibri"/>
      <family val="2"/>
      <scheme val="minor"/>
    </font>
    <font>
      <b/>
      <sz val="11"/>
      <color rgb="FFC00000"/>
      <name val="Arial"/>
      <family val="2"/>
    </font>
    <font>
      <sz val="11"/>
      <color rgb="FFC00000"/>
      <name val="Arial"/>
      <family val="2"/>
    </font>
    <font>
      <sz val="11"/>
      <color rgb="FF885648"/>
      <name val="Arial"/>
      <family val="2"/>
    </font>
    <font>
      <sz val="11"/>
      <color theme="6" tint="-0.499984740745262"/>
      <name val="Arial"/>
      <family val="2"/>
    </font>
    <font>
      <b/>
      <sz val="18"/>
      <name val="Calibri"/>
      <family val="2"/>
      <scheme val="minor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b/>
      <sz val="12"/>
      <color theme="1"/>
      <name val="Arial"/>
      <family val="2"/>
    </font>
    <font>
      <b/>
      <vertAlign val="subscript"/>
      <sz val="11"/>
      <name val="Arial"/>
      <family val="2"/>
    </font>
    <font>
      <sz val="11"/>
      <color rgb="FF009999"/>
      <name val="Arial"/>
      <family val="2"/>
    </font>
    <font>
      <sz val="10"/>
      <color rgb="FFFF0000"/>
      <name val="Arial"/>
      <family val="2"/>
    </font>
    <font>
      <b/>
      <sz val="11"/>
      <color theme="9" tint="-0.249977111117893"/>
      <name val="Arial"/>
      <family val="2"/>
    </font>
    <font>
      <b/>
      <sz val="11"/>
      <color rgb="FF885648"/>
      <name val="Arial"/>
      <family val="2"/>
    </font>
    <font>
      <i/>
      <sz val="11"/>
      <color theme="6" tint="-0.499984740745262"/>
      <name val="Arial"/>
      <family val="2"/>
    </font>
    <font>
      <sz val="11"/>
      <color rgb="FF0070C0"/>
      <name val="Arial"/>
      <family val="2"/>
    </font>
    <font>
      <sz val="11"/>
      <name val="Arial"/>
      <family val="2"/>
    </font>
    <font>
      <b/>
      <i/>
      <sz val="11"/>
      <color theme="0" tint="-0.499984740745262"/>
      <name val="Arial"/>
      <family val="2"/>
    </font>
    <font>
      <b/>
      <sz val="11"/>
      <color rgb="FF00B050"/>
      <name val="Arial"/>
      <family val="2"/>
    </font>
    <font>
      <sz val="11"/>
      <color rgb="FF00B050"/>
      <name val="Arial"/>
      <family val="2"/>
    </font>
    <font>
      <sz val="11"/>
      <color rgb="FF885648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i/>
      <sz val="11"/>
      <color theme="1"/>
      <name val="Arial"/>
      <family val="2"/>
    </font>
    <font>
      <b/>
      <i/>
      <sz val="10"/>
      <color rgb="FF009999"/>
      <name val="Arial"/>
      <family val="2"/>
    </font>
    <font>
      <b/>
      <i/>
      <sz val="12"/>
      <color theme="1"/>
      <name val="Arial"/>
      <family val="2"/>
    </font>
    <font>
      <b/>
      <sz val="14"/>
      <color theme="1"/>
      <name val="Calibri"/>
      <family val="2"/>
    </font>
    <font>
      <b/>
      <i/>
      <sz val="11"/>
      <color rgb="FF009999"/>
      <name val="Arial"/>
      <family val="2"/>
    </font>
    <font>
      <b/>
      <sz val="11.9"/>
      <color theme="1"/>
      <name val="Arial"/>
      <family val="2"/>
    </font>
    <font>
      <b/>
      <sz val="14"/>
      <color theme="1"/>
      <name val="Cambria"/>
      <family val="1"/>
    </font>
    <font>
      <b/>
      <sz val="12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6795556505021"/>
        <bgColor indexed="64"/>
      </patternFill>
    </fill>
  </fills>
  <borders count="86">
    <border>
      <left/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medium">
        <color rgb="FF009999"/>
      </top>
      <bottom style="medium">
        <color rgb="FF009999"/>
      </bottom>
      <diagonal/>
    </border>
    <border>
      <left/>
      <right/>
      <top style="medium">
        <color rgb="FF009999"/>
      </top>
      <bottom style="medium">
        <color rgb="FF009999"/>
      </bottom>
      <diagonal/>
    </border>
    <border>
      <left/>
      <right style="medium">
        <color rgb="FF009999"/>
      </right>
      <top style="medium">
        <color rgb="FF009999"/>
      </top>
      <bottom style="medium">
        <color rgb="FF009999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theme="0" tint="-0.499984740745262"/>
      </left>
      <right/>
      <top style="medium">
        <color rgb="FF009999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 style="medium">
        <color rgb="FF009999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theme="0" tint="-0.499984740745262"/>
      </right>
      <top style="hair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auto="1"/>
      </left>
      <right style="thin">
        <color theme="0" tint="-0.499984740745262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theme="0" tint="-0.499984740745262"/>
      </left>
      <right/>
      <top style="thin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theme="0" tint="-0.499984740745262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 tint="-0.499984740745262"/>
      </left>
      <right/>
      <top/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 style="hair">
        <color auto="1"/>
      </right>
      <top style="thin">
        <color theme="1"/>
      </top>
      <bottom/>
      <diagonal/>
    </border>
    <border>
      <left style="hair">
        <color auto="1"/>
      </left>
      <right style="hair">
        <color auto="1"/>
      </right>
      <top style="thin">
        <color theme="1"/>
      </top>
      <bottom/>
      <diagonal/>
    </border>
    <border>
      <left style="thin">
        <color theme="1"/>
      </left>
      <right style="hair">
        <color auto="1"/>
      </right>
      <top/>
      <bottom/>
      <diagonal/>
    </border>
    <border>
      <left/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1"/>
      </left>
      <right style="hair">
        <color auto="1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auto="1"/>
      </top>
      <bottom style="thin">
        <color theme="0" tint="-0.499984740745262"/>
      </bottom>
      <diagonal/>
    </border>
    <border>
      <left/>
      <right style="thin">
        <color theme="1"/>
      </right>
      <top style="medium">
        <color auto="1"/>
      </top>
      <bottom style="thin">
        <color theme="0" tint="-0.499984740745262"/>
      </bottom>
      <diagonal/>
    </border>
    <border>
      <left style="thin">
        <color theme="1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theme="1"/>
      </right>
      <top/>
      <bottom style="thin">
        <color theme="0" tint="-0.499984740745262"/>
      </bottom>
      <diagonal/>
    </border>
    <border>
      <left/>
      <right style="thin">
        <color theme="1"/>
      </right>
      <top style="thin">
        <color theme="0" tint="-0.499984740745262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499984740745262"/>
      </right>
      <top style="thin">
        <color theme="1"/>
      </top>
      <bottom/>
      <diagonal/>
    </border>
    <border>
      <left style="thin">
        <color theme="1"/>
      </left>
      <right style="hair">
        <color auto="1"/>
      </right>
      <top/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96">
    <xf numFmtId="0" fontId="0" fillId="0" borderId="0" xfId="0"/>
    <xf numFmtId="0" fontId="0" fillId="2" borderId="0" xfId="0" applyFill="1"/>
    <xf numFmtId="0" fontId="2" fillId="3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left" vertical="center"/>
    </xf>
    <xf numFmtId="0" fontId="7" fillId="3" borderId="2" xfId="0" applyFont="1" applyFill="1" applyBorder="1" applyAlignment="1" applyProtection="1">
      <alignment vertical="center"/>
    </xf>
    <xf numFmtId="0" fontId="8" fillId="3" borderId="2" xfId="0" applyFont="1" applyFill="1" applyBorder="1" applyAlignment="1" applyProtection="1">
      <alignment vertical="center"/>
      <protection locked="0"/>
    </xf>
    <xf numFmtId="0" fontId="8" fillId="3" borderId="3" xfId="0" applyFont="1" applyFill="1" applyBorder="1" applyAlignment="1" applyProtection="1">
      <alignment vertical="center"/>
      <protection locked="0"/>
    </xf>
    <xf numFmtId="0" fontId="0" fillId="0" borderId="0" xfId="0" applyProtection="1"/>
    <xf numFmtId="0" fontId="5" fillId="3" borderId="0" xfId="0" applyFont="1" applyFill="1" applyBorder="1" applyAlignment="1" applyProtection="1">
      <alignment horizontal="right" vertical="center"/>
    </xf>
    <xf numFmtId="0" fontId="10" fillId="0" borderId="0" xfId="0" applyFont="1" applyFill="1" applyBorder="1" applyAlignment="1" applyProtection="1">
      <alignment horizontal="center" vertical="center"/>
      <protection locked="0"/>
    </xf>
    <xf numFmtId="0" fontId="11" fillId="3" borderId="0" xfId="0" applyFont="1" applyFill="1" applyBorder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right" vertical="center"/>
    </xf>
    <xf numFmtId="2" fontId="12" fillId="3" borderId="0" xfId="0" applyNumberFormat="1" applyFont="1" applyFill="1" applyBorder="1" applyAlignment="1" applyProtection="1">
      <alignment horizontal="left" vertical="center" wrapText="1"/>
    </xf>
    <xf numFmtId="0" fontId="14" fillId="3" borderId="0" xfId="0" applyFont="1" applyFill="1" applyBorder="1" applyAlignment="1" applyProtection="1"/>
    <xf numFmtId="0" fontId="6" fillId="3" borderId="5" xfId="0" applyFont="1" applyFill="1" applyBorder="1" applyAlignment="1" applyProtection="1"/>
    <xf numFmtId="0" fontId="11" fillId="3" borderId="0" xfId="0" applyFont="1" applyFill="1" applyBorder="1" applyAlignment="1" applyProtection="1">
      <alignment horizontal="left" vertical="center" wrapText="1"/>
    </xf>
    <xf numFmtId="0" fontId="6" fillId="3" borderId="0" xfId="0" applyFont="1" applyFill="1" applyBorder="1" applyAlignment="1" applyProtection="1">
      <alignment vertical="center"/>
    </xf>
    <xf numFmtId="0" fontId="16" fillId="3" borderId="5" xfId="0" applyFont="1" applyFill="1" applyBorder="1" applyProtection="1"/>
    <xf numFmtId="0" fontId="18" fillId="3" borderId="4" xfId="0" applyFont="1" applyFill="1" applyBorder="1" applyProtection="1"/>
    <xf numFmtId="0" fontId="19" fillId="3" borderId="0" xfId="0" applyFont="1" applyFill="1" applyBorder="1" applyAlignment="1" applyProtection="1">
      <alignment horizontal="right" vertical="center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20" fillId="3" borderId="0" xfId="0" applyFont="1" applyFill="1" applyBorder="1" applyAlignment="1" applyProtection="1">
      <alignment horizontal="left" vertical="center" wrapText="1"/>
    </xf>
    <xf numFmtId="0" fontId="16" fillId="3" borderId="5" xfId="0" applyFont="1" applyFill="1" applyBorder="1" applyAlignment="1" applyProtection="1">
      <alignment vertical="top" wrapText="1"/>
    </xf>
    <xf numFmtId="0" fontId="21" fillId="3" borderId="4" xfId="0" applyFont="1" applyFill="1" applyBorder="1" applyProtection="1"/>
    <xf numFmtId="0" fontId="3" fillId="3" borderId="4" xfId="0" applyFont="1" applyFill="1" applyBorder="1" applyProtection="1"/>
    <xf numFmtId="0" fontId="5" fillId="4" borderId="7" xfId="0" applyFont="1" applyFill="1" applyBorder="1" applyAlignment="1" applyProtection="1">
      <alignment horizontal="left" vertical="center"/>
    </xf>
    <xf numFmtId="0" fontId="10" fillId="4" borderId="8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 wrapText="1"/>
    </xf>
    <xf numFmtId="0" fontId="6" fillId="0" borderId="9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22" fillId="3" borderId="0" xfId="0" applyFont="1" applyFill="1" applyBorder="1" applyAlignment="1" applyProtection="1">
      <alignment horizontal="right" vertical="center" wrapText="1"/>
    </xf>
    <xf numFmtId="1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vertical="center"/>
    </xf>
    <xf numFmtId="0" fontId="10" fillId="3" borderId="11" xfId="0" applyFont="1" applyFill="1" applyBorder="1" applyAlignment="1" applyProtection="1">
      <alignment horizontal="center" wrapText="1"/>
      <protection locked="0"/>
    </xf>
    <xf numFmtId="0" fontId="10" fillId="3" borderId="9" xfId="0" applyFont="1" applyFill="1" applyBorder="1" applyAlignment="1" applyProtection="1">
      <alignment horizontal="center" wrapText="1"/>
      <protection locked="0"/>
    </xf>
    <xf numFmtId="0" fontId="10" fillId="3" borderId="12" xfId="0" applyFont="1" applyFill="1" applyBorder="1" applyAlignment="1" applyProtection="1">
      <alignment horizontal="center" wrapText="1"/>
      <protection locked="0"/>
    </xf>
    <xf numFmtId="2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 applyProtection="1">
      <alignment horizontal="center" vertical="center" wrapText="1"/>
      <protection locked="0"/>
    </xf>
    <xf numFmtId="0" fontId="10" fillId="0" borderId="15" xfId="0" applyFont="1" applyFill="1" applyBorder="1" applyAlignment="1" applyProtection="1">
      <alignment horizontal="center" vertical="top" wrapText="1"/>
      <protection locked="0"/>
    </xf>
    <xf numFmtId="0" fontId="10" fillId="0" borderId="16" xfId="0" applyFont="1" applyFill="1" applyBorder="1" applyAlignment="1" applyProtection="1">
      <alignment horizontal="center" vertical="top" wrapText="1"/>
      <protection locked="0"/>
    </xf>
    <xf numFmtId="0" fontId="23" fillId="5" borderId="17" xfId="0" applyFont="1" applyFill="1" applyBorder="1" applyProtection="1"/>
    <xf numFmtId="0" fontId="24" fillId="5" borderId="18" xfId="0" applyFont="1" applyFill="1" applyBorder="1" applyAlignment="1" applyProtection="1">
      <alignment horizontal="center"/>
    </xf>
    <xf numFmtId="0" fontId="26" fillId="5" borderId="18" xfId="0" applyFont="1" applyFill="1" applyBorder="1" applyAlignment="1" applyProtection="1">
      <alignment horizontal="center"/>
    </xf>
    <xf numFmtId="0" fontId="27" fillId="5" borderId="18" xfId="0" applyFont="1" applyFill="1" applyBorder="1" applyAlignment="1" applyProtection="1">
      <alignment horizontal="center"/>
    </xf>
    <xf numFmtId="0" fontId="10" fillId="3" borderId="17" xfId="0" applyFont="1" applyFill="1" applyBorder="1" applyAlignment="1" applyProtection="1">
      <alignment horizontal="center"/>
    </xf>
    <xf numFmtId="0" fontId="10" fillId="3" borderId="18" xfId="0" applyFont="1" applyFill="1" applyBorder="1" applyAlignment="1" applyProtection="1">
      <alignment horizontal="center" vertical="center"/>
    </xf>
    <xf numFmtId="0" fontId="28" fillId="3" borderId="18" xfId="0" applyFont="1" applyFill="1" applyBorder="1" applyAlignment="1" applyProtection="1">
      <alignment horizontal="center" vertical="center"/>
    </xf>
    <xf numFmtId="0" fontId="22" fillId="3" borderId="18" xfId="0" applyFont="1" applyFill="1" applyBorder="1" applyAlignment="1" applyProtection="1">
      <alignment horizontal="center" vertical="center"/>
    </xf>
    <xf numFmtId="0" fontId="16" fillId="3" borderId="18" xfId="0" applyFont="1" applyFill="1" applyBorder="1" applyAlignment="1" applyProtection="1">
      <alignment horizontal="center" vertical="center"/>
    </xf>
    <xf numFmtId="0" fontId="10" fillId="2" borderId="18" xfId="0" applyFont="1" applyFill="1" applyBorder="1" applyAlignment="1" applyProtection="1">
      <alignment horizontal="center" vertical="center"/>
      <protection locked="0"/>
    </xf>
    <xf numFmtId="0" fontId="19" fillId="2" borderId="18" xfId="0" applyFont="1" applyFill="1" applyBorder="1" applyAlignment="1" applyProtection="1">
      <alignment horizontal="center" vertical="center"/>
      <protection locked="0"/>
    </xf>
    <xf numFmtId="164" fontId="22" fillId="2" borderId="18" xfId="0" applyNumberFormat="1" applyFont="1" applyFill="1" applyBorder="1" applyAlignment="1" applyProtection="1">
      <alignment horizontal="center" vertical="center"/>
      <protection locked="0"/>
    </xf>
    <xf numFmtId="2" fontId="22" fillId="2" borderId="18" xfId="0" applyNumberFormat="1" applyFont="1" applyFill="1" applyBorder="1" applyAlignment="1" applyProtection="1">
      <alignment horizontal="center" vertical="center"/>
      <protection locked="0"/>
    </xf>
    <xf numFmtId="0" fontId="29" fillId="0" borderId="0" xfId="0" applyFont="1" applyProtection="1"/>
    <xf numFmtId="0" fontId="30" fillId="2" borderId="0" xfId="0" applyFont="1" applyFill="1"/>
    <xf numFmtId="0" fontId="31" fillId="2" borderId="0" xfId="0" applyFont="1" applyFill="1"/>
    <xf numFmtId="0" fontId="32" fillId="2" borderId="0" xfId="0" applyFont="1" applyFill="1" applyAlignment="1">
      <alignment horizontal="right"/>
    </xf>
    <xf numFmtId="0" fontId="33" fillId="2" borderId="0" xfId="0" applyFont="1" applyFill="1"/>
    <xf numFmtId="0" fontId="34" fillId="2" borderId="0" xfId="0" applyFont="1" applyFill="1" applyAlignment="1">
      <alignment horizontal="right"/>
    </xf>
    <xf numFmtId="0" fontId="35" fillId="2" borderId="0" xfId="0" applyFont="1" applyFill="1"/>
    <xf numFmtId="0" fontId="36" fillId="2" borderId="0" xfId="0" applyFont="1" applyFill="1" applyAlignment="1">
      <alignment horizontal="right"/>
    </xf>
    <xf numFmtId="0" fontId="37" fillId="2" borderId="0" xfId="0" applyFont="1" applyFill="1"/>
    <xf numFmtId="0" fontId="3" fillId="2" borderId="0" xfId="0" applyFont="1" applyFill="1"/>
    <xf numFmtId="0" fontId="38" fillId="2" borderId="0" xfId="0" applyFont="1" applyFill="1"/>
    <xf numFmtId="0" fontId="39" fillId="2" borderId="0" xfId="0" applyFont="1" applyFill="1"/>
    <xf numFmtId="0" fontId="34" fillId="2" borderId="0" xfId="0" applyFont="1" applyFill="1" applyAlignment="1">
      <alignment horizontal="center" vertical="center"/>
    </xf>
    <xf numFmtId="9" fontId="34" fillId="2" borderId="0" xfId="1" applyFont="1" applyFill="1" applyAlignment="1">
      <alignment horizontal="center" vertical="center"/>
    </xf>
    <xf numFmtId="1" fontId="34" fillId="2" borderId="0" xfId="0" applyNumberFormat="1" applyFont="1" applyFill="1" applyAlignment="1">
      <alignment horizontal="center" vertical="center"/>
    </xf>
    <xf numFmtId="9" fontId="36" fillId="2" borderId="0" xfId="1" applyFont="1" applyFill="1" applyAlignment="1">
      <alignment horizontal="center" vertical="center"/>
    </xf>
    <xf numFmtId="0" fontId="40" fillId="2" borderId="0" xfId="0" applyFont="1" applyFill="1"/>
    <xf numFmtId="0" fontId="34" fillId="2" borderId="0" xfId="0" applyFont="1" applyFill="1" applyAlignment="1">
      <alignment horizontal="center"/>
    </xf>
    <xf numFmtId="0" fontId="34" fillId="2" borderId="0" xfId="0" applyFont="1" applyFill="1"/>
    <xf numFmtId="0" fontId="0" fillId="0" borderId="0" xfId="0" applyFill="1"/>
    <xf numFmtId="0" fontId="41" fillId="2" borderId="0" xfId="0" applyFont="1" applyFill="1" applyBorder="1" applyAlignment="1">
      <alignment horizontal="center"/>
    </xf>
    <xf numFmtId="0" fontId="43" fillId="2" borderId="0" xfId="0" applyFont="1" applyFill="1" applyBorder="1" applyAlignment="1">
      <alignment horizontal="left"/>
    </xf>
    <xf numFmtId="0" fontId="2" fillId="0" borderId="19" xfId="0" applyFont="1" applyBorder="1"/>
    <xf numFmtId="0" fontId="34" fillId="0" borderId="2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0" xfId="0" applyFont="1" applyBorder="1" applyAlignment="1">
      <alignment horizontal="center"/>
    </xf>
    <xf numFmtId="0" fontId="2" fillId="0" borderId="22" xfId="0" applyFont="1" applyBorder="1"/>
    <xf numFmtId="0" fontId="12" fillId="0" borderId="20" xfId="0" applyFont="1" applyBorder="1" applyAlignment="1">
      <alignment horizontal="center" vertical="center"/>
    </xf>
    <xf numFmtId="0" fontId="36" fillId="0" borderId="23" xfId="0" applyFont="1" applyFill="1" applyBorder="1" applyAlignment="1">
      <alignment horizontal="center" vertical="center"/>
    </xf>
    <xf numFmtId="0" fontId="2" fillId="6" borderId="24" xfId="0" applyFont="1" applyFill="1" applyBorder="1" applyAlignment="1">
      <alignment horizontal="center"/>
    </xf>
    <xf numFmtId="0" fontId="10" fillId="6" borderId="25" xfId="0" applyFont="1" applyFill="1" applyBorder="1" applyAlignment="1">
      <alignment horizontal="center" vertical="center"/>
    </xf>
    <xf numFmtId="0" fontId="19" fillId="6" borderId="25" xfId="0" applyFont="1" applyFill="1" applyBorder="1" applyAlignment="1">
      <alignment horizontal="center" vertical="center"/>
    </xf>
    <xf numFmtId="0" fontId="22" fillId="6" borderId="26" xfId="0" applyFont="1" applyFill="1" applyBorder="1" applyAlignment="1">
      <alignment horizontal="center" vertical="center"/>
    </xf>
    <xf numFmtId="0" fontId="22" fillId="6" borderId="25" xfId="0" applyFont="1" applyFill="1" applyBorder="1" applyAlignment="1">
      <alignment horizontal="center" vertical="center"/>
    </xf>
    <xf numFmtId="0" fontId="6" fillId="6" borderId="27" xfId="0" applyFont="1" applyFill="1" applyBorder="1" applyAlignment="1">
      <alignment horizontal="center"/>
    </xf>
    <xf numFmtId="0" fontId="45" fillId="6" borderId="25" xfId="0" applyFont="1" applyFill="1" applyBorder="1" applyAlignment="1">
      <alignment horizontal="center" vertical="center"/>
    </xf>
    <xf numFmtId="0" fontId="3" fillId="6" borderId="28" xfId="0" applyFont="1" applyFill="1" applyBorder="1" applyAlignment="1">
      <alignment horizontal="center" vertical="center"/>
    </xf>
    <xf numFmtId="0" fontId="16" fillId="0" borderId="29" xfId="0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1" fontId="22" fillId="2" borderId="4" xfId="0" applyNumberFormat="1" applyFont="1" applyFill="1" applyBorder="1" applyAlignment="1" applyProtection="1">
      <alignment horizontal="center" vertical="center"/>
      <protection locked="0"/>
    </xf>
    <xf numFmtId="2" fontId="22" fillId="2" borderId="0" xfId="0" applyNumberFormat="1" applyFont="1" applyFill="1" applyBorder="1" applyAlignment="1" applyProtection="1">
      <alignment horizontal="center" vertical="center"/>
      <protection locked="0"/>
    </xf>
    <xf numFmtId="0" fontId="16" fillId="0" borderId="3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1" fontId="46" fillId="0" borderId="31" xfId="0" applyNumberFormat="1" applyFont="1" applyFill="1" applyBorder="1" applyAlignment="1">
      <alignment horizontal="center" vertical="center"/>
    </xf>
    <xf numFmtId="0" fontId="16" fillId="4" borderId="29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 applyAlignment="1" applyProtection="1">
      <alignment horizontal="center" vertical="center"/>
      <protection locked="0"/>
    </xf>
    <xf numFmtId="1" fontId="22" fillId="4" borderId="4" xfId="0" applyNumberFormat="1" applyFont="1" applyFill="1" applyBorder="1" applyAlignment="1" applyProtection="1">
      <alignment horizontal="center" vertical="center"/>
      <protection locked="0"/>
    </xf>
    <xf numFmtId="2" fontId="22" fillId="4" borderId="0" xfId="0" applyNumberFormat="1" applyFont="1" applyFill="1" applyBorder="1" applyAlignment="1" applyProtection="1">
      <alignment horizontal="center" vertical="center"/>
      <protection locked="0"/>
    </xf>
    <xf numFmtId="0" fontId="16" fillId="6" borderId="30" xfId="0" applyFont="1" applyFill="1" applyBorder="1" applyAlignment="1">
      <alignment horizontal="center"/>
    </xf>
    <xf numFmtId="0" fontId="22" fillId="6" borderId="0" xfId="0" applyFont="1" applyFill="1" applyBorder="1" applyAlignment="1">
      <alignment horizontal="center" vertical="center"/>
    </xf>
    <xf numFmtId="1" fontId="46" fillId="6" borderId="31" xfId="0" applyNumberFormat="1" applyFont="1" applyFill="1" applyBorder="1" applyAlignment="1">
      <alignment horizontal="center" vertical="center"/>
    </xf>
    <xf numFmtId="0" fontId="16" fillId="4" borderId="3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/>
    </xf>
    <xf numFmtId="1" fontId="46" fillId="4" borderId="31" xfId="0" applyNumberFormat="1" applyFont="1" applyFill="1" applyBorder="1" applyAlignment="1">
      <alignment horizontal="center" vertical="center"/>
    </xf>
    <xf numFmtId="0" fontId="16" fillId="4" borderId="32" xfId="0" applyFont="1" applyFill="1" applyBorder="1" applyAlignment="1" applyProtection="1">
      <alignment horizontal="center" vertical="center"/>
    </xf>
    <xf numFmtId="0" fontId="10" fillId="4" borderId="25" xfId="0" applyFont="1" applyFill="1" applyBorder="1" applyAlignment="1" applyProtection="1">
      <alignment horizontal="center" vertical="center"/>
      <protection locked="0"/>
    </xf>
    <xf numFmtId="0" fontId="19" fillId="4" borderId="25" xfId="0" applyFont="1" applyFill="1" applyBorder="1" applyAlignment="1" applyProtection="1">
      <alignment horizontal="center" vertical="center"/>
      <protection locked="0"/>
    </xf>
    <xf numFmtId="1" fontId="22" fillId="4" borderId="26" xfId="0" applyNumberFormat="1" applyFont="1" applyFill="1" applyBorder="1" applyAlignment="1" applyProtection="1">
      <alignment horizontal="center" vertical="center"/>
      <protection locked="0"/>
    </xf>
    <xf numFmtId="2" fontId="22" fillId="4" borderId="25" xfId="0" applyNumberFormat="1" applyFont="1" applyFill="1" applyBorder="1" applyAlignment="1" applyProtection="1">
      <alignment horizontal="center" vertical="center"/>
      <protection locked="0"/>
    </xf>
    <xf numFmtId="0" fontId="16" fillId="6" borderId="27" xfId="0" applyFont="1" applyFill="1" applyBorder="1" applyAlignment="1">
      <alignment horizontal="center"/>
    </xf>
    <xf numFmtId="1" fontId="46" fillId="6" borderId="28" xfId="0" applyNumberFormat="1" applyFont="1" applyFill="1" applyBorder="1" applyAlignment="1">
      <alignment horizontal="center" vertical="center"/>
    </xf>
    <xf numFmtId="0" fontId="16" fillId="0" borderId="33" xfId="0" applyFont="1" applyFill="1" applyBorder="1" applyAlignment="1" applyProtection="1">
      <alignment horizontal="center" vertical="center"/>
    </xf>
    <xf numFmtId="0" fontId="10" fillId="2" borderId="20" xfId="0" applyFont="1" applyFill="1" applyBorder="1" applyAlignment="1" applyProtection="1">
      <alignment horizontal="center" vertical="center"/>
      <protection locked="0"/>
    </xf>
    <xf numFmtId="0" fontId="19" fillId="2" borderId="20" xfId="0" applyFont="1" applyFill="1" applyBorder="1" applyAlignment="1" applyProtection="1">
      <alignment horizontal="center" vertical="center"/>
      <protection locked="0"/>
    </xf>
    <xf numFmtId="1" fontId="22" fillId="2" borderId="21" xfId="0" applyNumberFormat="1" applyFont="1" applyFill="1" applyBorder="1" applyAlignment="1" applyProtection="1">
      <alignment horizontal="center" vertical="center"/>
      <protection locked="0"/>
    </xf>
    <xf numFmtId="2" fontId="22" fillId="2" borderId="20" xfId="0" applyNumberFormat="1" applyFont="1" applyFill="1" applyBorder="1" applyAlignment="1" applyProtection="1">
      <alignment horizontal="center" vertical="center"/>
      <protection locked="0"/>
    </xf>
    <xf numFmtId="0" fontId="16" fillId="0" borderId="22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 vertical="center"/>
    </xf>
    <xf numFmtId="1" fontId="46" fillId="0" borderId="23" xfId="0" applyNumberFormat="1" applyFont="1" applyFill="1" applyBorder="1" applyAlignment="1">
      <alignment horizontal="center" vertical="center"/>
    </xf>
    <xf numFmtId="0" fontId="16" fillId="4" borderId="27" xfId="0" applyFont="1" applyFill="1" applyBorder="1" applyAlignment="1">
      <alignment horizontal="center"/>
    </xf>
    <xf numFmtId="0" fontId="22" fillId="4" borderId="25" xfId="0" applyFont="1" applyFill="1" applyBorder="1" applyAlignment="1">
      <alignment horizontal="center" vertical="center"/>
    </xf>
    <xf numFmtId="1" fontId="46" fillId="4" borderId="28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47" fillId="2" borderId="0" xfId="0" applyFont="1" applyFill="1" applyBorder="1" applyAlignment="1">
      <alignment horizontal="center" vertical="center"/>
    </xf>
    <xf numFmtId="0" fontId="48" fillId="2" borderId="0" xfId="0" applyFont="1" applyFill="1" applyBorder="1" applyAlignment="1">
      <alignment horizontal="center" vertical="center"/>
    </xf>
    <xf numFmtId="0" fontId="49" fillId="2" borderId="0" xfId="0" applyFont="1" applyFill="1" applyBorder="1" applyAlignment="1">
      <alignment horizontal="center" vertical="center"/>
    </xf>
    <xf numFmtId="0" fontId="50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1" fontId="12" fillId="2" borderId="0" xfId="0" applyNumberFormat="1" applyFont="1" applyFill="1" applyBorder="1" applyAlignment="1">
      <alignment horizontal="center" vertical="center"/>
    </xf>
    <xf numFmtId="2" fontId="12" fillId="2" borderId="0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1" fontId="3" fillId="2" borderId="0" xfId="0" applyNumberFormat="1" applyFont="1" applyFill="1" applyBorder="1" applyAlignment="1">
      <alignment horizontal="center" vertical="center"/>
    </xf>
    <xf numFmtId="0" fontId="51" fillId="2" borderId="0" xfId="0" applyFont="1" applyFill="1"/>
    <xf numFmtId="0" fontId="45" fillId="2" borderId="0" xfId="0" applyFont="1" applyFill="1"/>
    <xf numFmtId="1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/>
    </xf>
    <xf numFmtId="0" fontId="2" fillId="0" borderId="34" xfId="0" applyFont="1" applyBorder="1"/>
    <xf numFmtId="0" fontId="34" fillId="0" borderId="35" xfId="0" applyFont="1" applyBorder="1" applyAlignment="1">
      <alignment horizontal="center"/>
    </xf>
    <xf numFmtId="0" fontId="52" fillId="0" borderId="35" xfId="0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2" fillId="0" borderId="37" xfId="0" applyFont="1" applyBorder="1"/>
    <xf numFmtId="0" fontId="12" fillId="0" borderId="35" xfId="0" applyFont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/>
    </xf>
    <xf numFmtId="0" fontId="2" fillId="0" borderId="39" xfId="0" applyFont="1" applyBorder="1" applyAlignment="1">
      <alignment horizontal="center"/>
    </xf>
    <xf numFmtId="0" fontId="51" fillId="0" borderId="40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/>
    </xf>
    <xf numFmtId="0" fontId="12" fillId="0" borderId="40" xfId="0" applyFont="1" applyFill="1" applyBorder="1" applyAlignment="1">
      <alignment horizontal="center" vertical="center"/>
    </xf>
    <xf numFmtId="0" fontId="3" fillId="0" borderId="43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/>
    </xf>
    <xf numFmtId="1" fontId="46" fillId="0" borderId="44" xfId="0" applyNumberFormat="1" applyFont="1" applyFill="1" applyBorder="1" applyAlignment="1">
      <alignment horizontal="center" vertical="center"/>
    </xf>
    <xf numFmtId="0" fontId="16" fillId="4" borderId="29" xfId="0" applyFont="1" applyFill="1" applyBorder="1" applyAlignment="1">
      <alignment horizontal="center"/>
    </xf>
    <xf numFmtId="1" fontId="46" fillId="4" borderId="44" xfId="0" applyNumberFormat="1" applyFont="1" applyFill="1" applyBorder="1" applyAlignment="1">
      <alignment horizontal="center" vertical="center"/>
    </xf>
    <xf numFmtId="1" fontId="22" fillId="0" borderId="4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 applyFill="1" applyBorder="1" applyAlignment="1" applyProtection="1">
      <alignment horizontal="center" vertical="center"/>
      <protection locked="0"/>
    </xf>
    <xf numFmtId="0" fontId="16" fillId="4" borderId="32" xfId="0" applyFont="1" applyFill="1" applyBorder="1" applyAlignment="1">
      <alignment horizontal="center"/>
    </xf>
    <xf numFmtId="1" fontId="46" fillId="4" borderId="45" xfId="0" applyNumberFormat="1" applyFont="1" applyFill="1" applyBorder="1" applyAlignment="1">
      <alignment horizontal="center" vertical="center"/>
    </xf>
    <xf numFmtId="0" fontId="16" fillId="0" borderId="33" xfId="0" applyFont="1" applyFill="1" applyBorder="1" applyAlignment="1">
      <alignment horizontal="center"/>
    </xf>
    <xf numFmtId="0" fontId="10" fillId="2" borderId="0" xfId="0" applyFont="1" applyFill="1" applyBorder="1" applyAlignment="1" applyProtection="1">
      <alignment horizontal="center" vertical="center"/>
    </xf>
    <xf numFmtId="0" fontId="19" fillId="2" borderId="0" xfId="0" applyFont="1" applyFill="1" applyBorder="1" applyAlignment="1" applyProtection="1">
      <alignment horizontal="center" vertical="center"/>
    </xf>
    <xf numFmtId="1" fontId="22" fillId="2" borderId="4" xfId="0" applyNumberFormat="1" applyFont="1" applyFill="1" applyBorder="1" applyAlignment="1" applyProtection="1">
      <alignment horizontal="center" vertical="center"/>
    </xf>
    <xf numFmtId="2" fontId="22" fillId="2" borderId="0" xfId="0" applyNumberFormat="1" applyFont="1" applyFill="1" applyBorder="1" applyAlignment="1" applyProtection="1">
      <alignment horizontal="center" vertical="center"/>
    </xf>
    <xf numFmtId="0" fontId="16" fillId="0" borderId="32" xfId="0" applyFont="1" applyFill="1" applyBorder="1" applyAlignment="1">
      <alignment horizontal="center"/>
    </xf>
    <xf numFmtId="0" fontId="16" fillId="0" borderId="27" xfId="0" applyFont="1" applyFill="1" applyBorder="1" applyAlignment="1">
      <alignment horizontal="center"/>
    </xf>
    <xf numFmtId="0" fontId="22" fillId="0" borderId="25" xfId="0" applyFont="1" applyFill="1" applyBorder="1" applyAlignment="1">
      <alignment horizontal="center" vertical="center"/>
    </xf>
    <xf numFmtId="1" fontId="46" fillId="0" borderId="28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</xf>
    <xf numFmtId="1" fontId="22" fillId="0" borderId="4" xfId="0" applyNumberFormat="1" applyFont="1" applyFill="1" applyBorder="1" applyAlignment="1" applyProtection="1">
      <alignment horizontal="center" vertical="center"/>
    </xf>
    <xf numFmtId="2" fontId="22" fillId="0" borderId="0" xfId="0" applyNumberFormat="1" applyFont="1" applyFill="1" applyBorder="1" applyAlignment="1" applyProtection="1">
      <alignment horizontal="center" vertical="center"/>
    </xf>
    <xf numFmtId="1" fontId="36" fillId="2" borderId="0" xfId="0" applyNumberFormat="1" applyFont="1" applyFill="1" applyBorder="1" applyAlignment="1">
      <alignment horizontal="center" vertical="center"/>
    </xf>
    <xf numFmtId="2" fontId="36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/>
    <xf numFmtId="0" fontId="30" fillId="2" borderId="0" xfId="0" applyFont="1" applyFill="1" applyBorder="1"/>
    <xf numFmtId="0" fontId="38" fillId="2" borderId="0" xfId="0" applyFont="1" applyFill="1" applyBorder="1"/>
    <xf numFmtId="0" fontId="39" fillId="2" borderId="0" xfId="0" applyFont="1" applyFill="1" applyBorder="1"/>
    <xf numFmtId="0" fontId="51" fillId="2" borderId="0" xfId="0" applyFont="1" applyFill="1" applyBorder="1"/>
    <xf numFmtId="0" fontId="37" fillId="2" borderId="0" xfId="0" applyFont="1" applyFill="1" applyBorder="1"/>
    <xf numFmtId="0" fontId="36" fillId="2" borderId="0" xfId="0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0" fontId="41" fillId="2" borderId="0" xfId="0" applyFont="1" applyFill="1" applyBorder="1" applyAlignment="1">
      <alignment horizontal="center" vertical="center"/>
    </xf>
    <xf numFmtId="0" fontId="3" fillId="0" borderId="29" xfId="0" applyFont="1" applyBorder="1"/>
    <xf numFmtId="0" fontId="34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" fillId="0" borderId="30" xfId="0" applyFont="1" applyBorder="1"/>
    <xf numFmtId="0" fontId="36" fillId="0" borderId="0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2" fontId="22" fillId="4" borderId="46" xfId="0" applyNumberFormat="1" applyFont="1" applyFill="1" applyBorder="1" applyAlignment="1" applyProtection="1">
      <alignment horizontal="center" vertical="center"/>
      <protection locked="0"/>
    </xf>
    <xf numFmtId="0" fontId="16" fillId="0" borderId="25" xfId="0" applyFont="1" applyFill="1" applyBorder="1" applyAlignment="1">
      <alignment horizontal="center"/>
    </xf>
    <xf numFmtId="0" fontId="49" fillId="2" borderId="0" xfId="0" applyFont="1" applyFill="1" applyBorder="1"/>
    <xf numFmtId="0" fontId="50" fillId="2" borderId="0" xfId="0" applyFont="1" applyFill="1" applyBorder="1"/>
    <xf numFmtId="0" fontId="36" fillId="2" borderId="0" xfId="0" applyFont="1" applyFill="1" applyBorder="1"/>
    <xf numFmtId="1" fontId="54" fillId="2" borderId="0" xfId="0" applyNumberFormat="1" applyFont="1" applyFill="1" applyBorder="1" applyAlignment="1">
      <alignment horizontal="center" vertical="center"/>
    </xf>
    <xf numFmtId="0" fontId="55" fillId="2" borderId="0" xfId="0" applyFont="1" applyFill="1"/>
    <xf numFmtId="0" fontId="56" fillId="2" borderId="0" xfId="0" applyFont="1" applyFill="1"/>
    <xf numFmtId="0" fontId="31" fillId="0" borderId="0" xfId="0" applyFont="1"/>
    <xf numFmtId="0" fontId="55" fillId="0" borderId="0" xfId="0" applyFont="1"/>
    <xf numFmtId="0" fontId="33" fillId="0" borderId="0" xfId="0" applyFont="1"/>
    <xf numFmtId="0" fontId="56" fillId="0" borderId="0" xfId="0" applyFont="1"/>
    <xf numFmtId="0" fontId="35" fillId="0" borderId="0" xfId="0" applyFont="1"/>
    <xf numFmtId="0" fontId="57" fillId="2" borderId="0" xfId="0" applyFont="1" applyFill="1"/>
    <xf numFmtId="0" fontId="58" fillId="2" borderId="0" xfId="0" applyFont="1" applyFill="1" applyAlignment="1">
      <alignment horizontal="left"/>
    </xf>
    <xf numFmtId="0" fontId="2" fillId="0" borderId="47" xfId="0" applyFont="1" applyBorder="1"/>
    <xf numFmtId="0" fontId="2" fillId="0" borderId="48" xfId="0" applyFont="1" applyBorder="1"/>
    <xf numFmtId="0" fontId="12" fillId="0" borderId="23" xfId="0" applyFont="1" applyBorder="1" applyAlignment="1">
      <alignment horizontal="center"/>
    </xf>
    <xf numFmtId="0" fontId="2" fillId="6" borderId="49" xfId="0" applyFont="1" applyFill="1" applyBorder="1" applyAlignment="1">
      <alignment horizontal="center"/>
    </xf>
    <xf numFmtId="0" fontId="59" fillId="6" borderId="27" xfId="0" applyFont="1" applyFill="1" applyBorder="1" applyAlignment="1">
      <alignment horizontal="center"/>
    </xf>
    <xf numFmtId="0" fontId="22" fillId="6" borderId="4" xfId="0" applyFont="1" applyFill="1" applyBorder="1" applyAlignment="1">
      <alignment horizontal="center" vertical="center"/>
    </xf>
    <xf numFmtId="0" fontId="22" fillId="6" borderId="31" xfId="0" applyFont="1" applyFill="1" applyBorder="1" applyAlignment="1">
      <alignment horizontal="center" vertical="center"/>
    </xf>
    <xf numFmtId="0" fontId="43" fillId="0" borderId="50" xfId="0" applyFont="1" applyFill="1" applyBorder="1" applyAlignment="1" applyProtection="1">
      <alignment horizontal="center" vertical="center"/>
    </xf>
    <xf numFmtId="164" fontId="22" fillId="0" borderId="11" xfId="0" applyNumberFormat="1" applyFont="1" applyFill="1" applyBorder="1" applyAlignment="1" applyProtection="1">
      <alignment horizontal="center" vertical="center"/>
      <protection locked="0"/>
    </xf>
    <xf numFmtId="0" fontId="43" fillId="0" borderId="19" xfId="0" applyFont="1" applyFill="1" applyBorder="1" applyAlignment="1">
      <alignment horizontal="center"/>
    </xf>
    <xf numFmtId="0" fontId="16" fillId="0" borderId="5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left" vertical="center"/>
      <protection locked="0"/>
    </xf>
    <xf numFmtId="164" fontId="60" fillId="2" borderId="52" xfId="0" applyNumberFormat="1" applyFont="1" applyFill="1" applyBorder="1" applyAlignment="1" applyProtection="1">
      <alignment horizontal="center" vertical="center"/>
      <protection locked="0"/>
    </xf>
    <xf numFmtId="2" fontId="60" fillId="2" borderId="53" xfId="0" applyNumberFormat="1" applyFont="1" applyFill="1" applyBorder="1" applyAlignment="1" applyProtection="1">
      <alignment horizontal="center" vertical="center"/>
      <protection locked="0"/>
    </xf>
    <xf numFmtId="164" fontId="60" fillId="2" borderId="54" xfId="0" applyNumberFormat="1" applyFont="1" applyFill="1" applyBorder="1" applyAlignment="1" applyProtection="1">
      <alignment horizontal="center" vertical="center"/>
      <protection locked="0"/>
    </xf>
    <xf numFmtId="2" fontId="60" fillId="2" borderId="55" xfId="0" applyNumberFormat="1" applyFont="1" applyFill="1" applyBorder="1" applyAlignment="1" applyProtection="1">
      <alignment horizontal="center" vertical="center"/>
      <protection locked="0"/>
    </xf>
    <xf numFmtId="0" fontId="3" fillId="0" borderId="50" xfId="0" applyFont="1" applyFill="1" applyBorder="1" applyAlignment="1" applyProtection="1">
      <alignment horizontal="center" vertical="center"/>
    </xf>
    <xf numFmtId="0" fontId="5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/>
    <xf numFmtId="0" fontId="52" fillId="0" borderId="56" xfId="0" applyFont="1" applyFill="1" applyBorder="1" applyAlignment="1" applyProtection="1">
      <alignment horizontal="center" vertical="center"/>
      <protection locked="0"/>
    </xf>
    <xf numFmtId="1" fontId="63" fillId="0" borderId="57" xfId="0" applyNumberFormat="1" applyFont="1" applyFill="1" applyBorder="1" applyAlignment="1" applyProtection="1">
      <alignment horizontal="center" vertical="center"/>
      <protection locked="0"/>
    </xf>
    <xf numFmtId="2" fontId="63" fillId="0" borderId="58" xfId="0" applyNumberFormat="1" applyFont="1" applyFill="1" applyBorder="1" applyAlignment="1" applyProtection="1">
      <alignment horizontal="center" vertical="center"/>
      <protection locked="0"/>
    </xf>
    <xf numFmtId="1" fontId="63" fillId="0" borderId="59" xfId="0" applyNumberFormat="1" applyFont="1" applyFill="1" applyBorder="1" applyAlignment="1" applyProtection="1">
      <alignment horizontal="center" vertical="center"/>
      <protection locked="0"/>
    </xf>
    <xf numFmtId="0" fontId="43" fillId="4" borderId="50" xfId="0" applyFont="1" applyFill="1" applyBorder="1" applyAlignment="1" applyProtection="1">
      <alignment horizontal="center" vertical="center"/>
    </xf>
    <xf numFmtId="164" fontId="22" fillId="4" borderId="11" xfId="0" applyNumberFormat="1" applyFont="1" applyFill="1" applyBorder="1" applyAlignment="1" applyProtection="1">
      <alignment horizontal="center" vertical="center"/>
      <protection locked="0"/>
    </xf>
    <xf numFmtId="0" fontId="43" fillId="4" borderId="11" xfId="0" applyFont="1" applyFill="1" applyBorder="1" applyAlignment="1">
      <alignment horizontal="center"/>
    </xf>
    <xf numFmtId="164" fontId="22" fillId="4" borderId="9" xfId="0" applyNumberFormat="1" applyFont="1" applyFill="1" applyBorder="1" applyAlignment="1" applyProtection="1">
      <alignment horizontal="center" vertical="center"/>
      <protection locked="0"/>
    </xf>
    <xf numFmtId="2" fontId="22" fillId="4" borderId="31" xfId="0" applyNumberFormat="1" applyFont="1" applyFill="1" applyBorder="1" applyAlignment="1" applyProtection="1">
      <alignment horizontal="center" vertical="center"/>
      <protection locked="0"/>
    </xf>
    <xf numFmtId="0" fontId="16" fillId="4" borderId="50" xfId="0" applyFont="1" applyFill="1" applyBorder="1" applyAlignment="1" applyProtection="1">
      <alignment horizontal="center" vertical="center"/>
    </xf>
    <xf numFmtId="0" fontId="28" fillId="4" borderId="0" xfId="0" applyFont="1" applyFill="1" applyBorder="1" applyAlignment="1" applyProtection="1">
      <alignment horizontal="left" vertical="center"/>
      <protection locked="0"/>
    </xf>
    <xf numFmtId="164" fontId="60" fillId="7" borderId="52" xfId="0" applyNumberFormat="1" applyFont="1" applyFill="1" applyBorder="1" applyAlignment="1" applyProtection="1">
      <alignment horizontal="center" vertical="center"/>
      <protection locked="0"/>
    </xf>
    <xf numFmtId="2" fontId="60" fillId="7" borderId="53" xfId="0" applyNumberFormat="1" applyFont="1" applyFill="1" applyBorder="1" applyAlignment="1" applyProtection="1">
      <alignment horizontal="center" vertical="center"/>
      <protection locked="0"/>
    </xf>
    <xf numFmtId="164" fontId="60" fillId="7" borderId="54" xfId="0" applyNumberFormat="1" applyFont="1" applyFill="1" applyBorder="1" applyAlignment="1" applyProtection="1">
      <alignment horizontal="center" vertical="center"/>
      <protection locked="0"/>
    </xf>
    <xf numFmtId="2" fontId="60" fillId="7" borderId="55" xfId="0" applyNumberFormat="1" applyFont="1" applyFill="1" applyBorder="1" applyAlignment="1" applyProtection="1">
      <alignment horizontal="center" vertical="center"/>
      <protection locked="0"/>
    </xf>
    <xf numFmtId="0" fontId="52" fillId="4" borderId="56" xfId="0" applyFont="1" applyFill="1" applyBorder="1" applyAlignment="1" applyProtection="1">
      <alignment horizontal="center" vertical="center"/>
      <protection locked="0"/>
    </xf>
    <xf numFmtId="1" fontId="63" fillId="7" borderId="57" xfId="0" applyNumberFormat="1" applyFont="1" applyFill="1" applyBorder="1" applyAlignment="1" applyProtection="1">
      <alignment horizontal="center" vertical="center"/>
      <protection locked="0"/>
    </xf>
    <xf numFmtId="2" fontId="63" fillId="7" borderId="58" xfId="0" applyNumberFormat="1" applyFont="1" applyFill="1" applyBorder="1" applyAlignment="1" applyProtection="1">
      <alignment horizontal="center" vertical="center"/>
      <protection locked="0"/>
    </xf>
    <xf numFmtId="1" fontId="63" fillId="7" borderId="59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Fill="1" applyBorder="1" applyAlignment="1">
      <alignment horizontal="center"/>
    </xf>
    <xf numFmtId="164" fontId="22" fillId="0" borderId="9" xfId="0" applyNumberFormat="1" applyFont="1" applyFill="1" applyBorder="1" applyAlignment="1" applyProtection="1">
      <alignment horizontal="center" vertical="center"/>
      <protection locked="0"/>
    </xf>
    <xf numFmtId="2" fontId="22" fillId="0" borderId="31" xfId="0" applyNumberFormat="1" applyFont="1" applyFill="1" applyBorder="1" applyAlignment="1" applyProtection="1">
      <alignment horizontal="center" vertical="center"/>
      <protection locked="0"/>
    </xf>
    <xf numFmtId="0" fontId="16" fillId="4" borderId="60" xfId="0" applyFont="1" applyFill="1" applyBorder="1" applyAlignment="1" applyProtection="1">
      <alignment horizontal="center" vertical="center"/>
    </xf>
    <xf numFmtId="0" fontId="43" fillId="0" borderId="61" xfId="0" applyFont="1" applyFill="1" applyBorder="1" applyAlignment="1" applyProtection="1">
      <alignment horizontal="center" vertical="center"/>
    </xf>
    <xf numFmtId="0" fontId="10" fillId="0" borderId="20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66" fillId="0" borderId="0" xfId="0" applyFont="1"/>
    <xf numFmtId="164" fontId="63" fillId="0" borderId="57" xfId="0" applyNumberFormat="1" applyFont="1" applyFill="1" applyBorder="1" applyAlignment="1" applyProtection="1">
      <alignment horizontal="center" vertical="center"/>
      <protection locked="0"/>
    </xf>
    <xf numFmtId="164" fontId="63" fillId="0" borderId="59" xfId="0" applyNumberFormat="1" applyFont="1" applyFill="1" applyBorder="1" applyAlignment="1" applyProtection="1">
      <alignment horizontal="center" vertical="center"/>
      <protection locked="0"/>
    </xf>
    <xf numFmtId="164" fontId="63" fillId="7" borderId="59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/>
    <xf numFmtId="0" fontId="34" fillId="0" borderId="20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center"/>
    </xf>
    <xf numFmtId="0" fontId="12" fillId="0" borderId="21" xfId="0" applyFont="1" applyFill="1" applyBorder="1" applyAlignment="1">
      <alignment horizontal="center"/>
    </xf>
    <xf numFmtId="0" fontId="12" fillId="0" borderId="20" xfId="0" applyFont="1" applyFill="1" applyBorder="1" applyAlignment="1">
      <alignment horizontal="center"/>
    </xf>
    <xf numFmtId="0" fontId="12" fillId="0" borderId="62" xfId="0" applyFont="1" applyFill="1" applyBorder="1" applyAlignment="1">
      <alignment horizontal="center"/>
    </xf>
    <xf numFmtId="0" fontId="2" fillId="0" borderId="39" xfId="0" applyFont="1" applyFill="1" applyBorder="1" applyAlignment="1">
      <alignment horizontal="center"/>
    </xf>
    <xf numFmtId="0" fontId="2" fillId="6" borderId="63" xfId="0" applyFont="1" applyFill="1" applyBorder="1" applyAlignment="1">
      <alignment horizontal="center"/>
    </xf>
    <xf numFmtId="0" fontId="51" fillId="0" borderId="40" xfId="0" applyFont="1" applyFill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center" vertical="center"/>
    </xf>
    <xf numFmtId="0" fontId="59" fillId="0" borderId="30" xfId="0" applyFont="1" applyBorder="1" applyAlignment="1">
      <alignment horizontal="center"/>
    </xf>
    <xf numFmtId="0" fontId="22" fillId="0" borderId="64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/>
    </xf>
    <xf numFmtId="164" fontId="22" fillId="0" borderId="66" xfId="0" applyNumberFormat="1" applyFont="1" applyFill="1" applyBorder="1" applyAlignment="1" applyProtection="1">
      <alignment horizontal="center" vertical="center"/>
      <protection locked="0"/>
    </xf>
    <xf numFmtId="2" fontId="22" fillId="0" borderId="38" xfId="0" applyNumberFormat="1" applyFont="1" applyFill="1" applyBorder="1" applyAlignment="1" applyProtection="1">
      <alignment horizontal="center" vertical="center"/>
      <protection locked="0"/>
    </xf>
    <xf numFmtId="2" fontId="60" fillId="2" borderId="68" xfId="0" applyNumberFormat="1" applyFont="1" applyFill="1" applyBorder="1" applyAlignment="1" applyProtection="1">
      <alignment horizontal="center" vertical="center"/>
      <protection locked="0"/>
    </xf>
    <xf numFmtId="0" fontId="43" fillId="4" borderId="67" xfId="0" applyFont="1" applyFill="1" applyBorder="1" applyAlignment="1">
      <alignment horizontal="center"/>
    </xf>
    <xf numFmtId="2" fontId="22" fillId="4" borderId="44" xfId="0" applyNumberFormat="1" applyFont="1" applyFill="1" applyBorder="1" applyAlignment="1" applyProtection="1">
      <alignment horizontal="center" vertical="center"/>
      <protection locked="0"/>
    </xf>
    <xf numFmtId="2" fontId="60" fillId="7" borderId="68" xfId="0" applyNumberFormat="1" applyFont="1" applyFill="1" applyBorder="1" applyAlignment="1" applyProtection="1">
      <alignment horizontal="center" vertical="center"/>
      <protection locked="0"/>
    </xf>
    <xf numFmtId="0" fontId="43" fillId="0" borderId="67" xfId="0" applyFont="1" applyFill="1" applyBorder="1" applyAlignment="1">
      <alignment horizontal="center"/>
    </xf>
    <xf numFmtId="2" fontId="22" fillId="0" borderId="44" xfId="0" applyNumberFormat="1" applyFont="1" applyFill="1" applyBorder="1" applyAlignment="1" applyProtection="1">
      <alignment horizontal="center" vertical="center"/>
      <protection locked="0"/>
    </xf>
    <xf numFmtId="0" fontId="43" fillId="0" borderId="33" xfId="0" applyFont="1" applyFill="1" applyBorder="1" applyAlignment="1" applyProtection="1">
      <alignment horizontal="center" vertical="center"/>
    </xf>
    <xf numFmtId="0" fontId="43" fillId="0" borderId="69" xfId="0" applyFont="1" applyFill="1" applyBorder="1" applyAlignment="1">
      <alignment horizontal="center"/>
    </xf>
    <xf numFmtId="0" fontId="43" fillId="4" borderId="29" xfId="0" applyFont="1" applyFill="1" applyBorder="1" applyAlignment="1" applyProtection="1">
      <alignment horizontal="center" vertical="center"/>
    </xf>
    <xf numFmtId="0" fontId="43" fillId="0" borderId="29" xfId="0" applyFont="1" applyFill="1" applyBorder="1" applyAlignment="1" applyProtection="1">
      <alignment horizontal="center" vertical="center"/>
    </xf>
    <xf numFmtId="164" fontId="22" fillId="0" borderId="11" xfId="0" applyNumberFormat="1" applyFont="1" applyFill="1" applyBorder="1" applyAlignment="1" applyProtection="1">
      <alignment horizontal="center" vertical="center"/>
    </xf>
    <xf numFmtId="164" fontId="22" fillId="0" borderId="9" xfId="0" applyNumberFormat="1" applyFont="1" applyFill="1" applyBorder="1" applyAlignment="1" applyProtection="1">
      <alignment horizontal="center" vertical="center"/>
    </xf>
    <xf numFmtId="2" fontId="22" fillId="0" borderId="44" xfId="0" applyNumberFormat="1" applyFont="1" applyFill="1" applyBorder="1" applyAlignment="1" applyProtection="1">
      <alignment horizontal="center" vertical="center"/>
    </xf>
    <xf numFmtId="2" fontId="63" fillId="4" borderId="58" xfId="0" applyNumberFormat="1" applyFont="1" applyFill="1" applyBorder="1" applyAlignment="1" applyProtection="1">
      <alignment horizontal="center" vertical="center"/>
      <protection locked="0"/>
    </xf>
    <xf numFmtId="164" fontId="22" fillId="4" borderId="70" xfId="0" applyNumberFormat="1" applyFont="1" applyFill="1" applyBorder="1" applyAlignment="1" applyProtection="1">
      <alignment horizontal="center" vertical="center"/>
      <protection locked="0"/>
    </xf>
    <xf numFmtId="2" fontId="22" fillId="4" borderId="71" xfId="0" applyNumberFormat="1" applyFont="1" applyFill="1" applyBorder="1" applyAlignment="1" applyProtection="1">
      <alignment horizontal="center" vertical="center"/>
      <protection locked="0"/>
    </xf>
    <xf numFmtId="0" fontId="43" fillId="4" borderId="72" xfId="0" applyFont="1" applyFill="1" applyBorder="1" applyAlignment="1">
      <alignment horizontal="center"/>
    </xf>
    <xf numFmtId="164" fontId="22" fillId="4" borderId="73" xfId="0" applyNumberFormat="1" applyFont="1" applyFill="1" applyBorder="1" applyAlignment="1" applyProtection="1">
      <alignment horizontal="center" vertical="center"/>
      <protection locked="0"/>
    </xf>
    <xf numFmtId="2" fontId="22" fillId="4" borderId="74" xfId="0" applyNumberFormat="1" applyFont="1" applyFill="1" applyBorder="1" applyAlignment="1" applyProtection="1">
      <alignment horizontal="center" vertical="center"/>
      <protection locked="0"/>
    </xf>
    <xf numFmtId="164" fontId="60" fillId="7" borderId="73" xfId="0" applyNumberFormat="1" applyFont="1" applyFill="1" applyBorder="1" applyAlignment="1" applyProtection="1">
      <alignment horizontal="center" vertical="center"/>
      <protection locked="0"/>
    </xf>
    <xf numFmtId="2" fontId="60" fillId="7" borderId="75" xfId="0" applyNumberFormat="1" applyFont="1" applyFill="1" applyBorder="1" applyAlignment="1" applyProtection="1">
      <alignment horizontal="center" vertical="center"/>
      <protection locked="0"/>
    </xf>
    <xf numFmtId="0" fontId="12" fillId="0" borderId="44" xfId="0" applyFont="1" applyBorder="1" applyAlignment="1">
      <alignment horizontal="center"/>
    </xf>
    <xf numFmtId="0" fontId="22" fillId="0" borderId="76" xfId="0" applyFont="1" applyBorder="1" applyAlignment="1">
      <alignment horizontal="center" vertical="center"/>
    </xf>
    <xf numFmtId="164" fontId="22" fillId="0" borderId="19" xfId="0" applyNumberFormat="1" applyFont="1" applyFill="1" applyBorder="1" applyAlignment="1" applyProtection="1">
      <alignment horizontal="center" vertical="center"/>
      <protection locked="0"/>
    </xf>
    <xf numFmtId="2" fontId="22" fillId="0" borderId="77" xfId="0" applyNumberFormat="1" applyFont="1" applyFill="1" applyBorder="1" applyAlignment="1" applyProtection="1">
      <alignment horizontal="center" vertical="center"/>
      <protection locked="0"/>
    </xf>
    <xf numFmtId="164" fontId="22" fillId="0" borderId="78" xfId="0" applyNumberFormat="1" applyFont="1" applyFill="1" applyBorder="1" applyAlignment="1" applyProtection="1">
      <alignment horizontal="center" vertical="center"/>
      <protection locked="0"/>
    </xf>
    <xf numFmtId="2" fontId="22" fillId="0" borderId="23" xfId="0" applyNumberFormat="1" applyFont="1" applyFill="1" applyBorder="1" applyAlignment="1" applyProtection="1">
      <alignment horizontal="center" vertical="center"/>
      <protection locked="0"/>
    </xf>
    <xf numFmtId="2" fontId="60" fillId="2" borderId="79" xfId="0" applyNumberFormat="1" applyFont="1" applyFill="1" applyBorder="1" applyAlignment="1" applyProtection="1">
      <alignment horizontal="center" vertical="center"/>
      <protection locked="0"/>
    </xf>
    <xf numFmtId="2" fontId="63" fillId="0" borderId="80" xfId="0" applyNumberFormat="1" applyFont="1" applyFill="1" applyBorder="1" applyAlignment="1" applyProtection="1">
      <alignment horizontal="center" vertical="center"/>
      <protection locked="0"/>
    </xf>
    <xf numFmtId="2" fontId="22" fillId="4" borderId="81" xfId="0" applyNumberFormat="1" applyFont="1" applyFill="1" applyBorder="1" applyAlignment="1" applyProtection="1">
      <alignment horizontal="center" vertical="center"/>
      <protection locked="0"/>
    </xf>
    <xf numFmtId="2" fontId="60" fillId="7" borderId="79" xfId="0" applyNumberFormat="1" applyFont="1" applyFill="1" applyBorder="1" applyAlignment="1" applyProtection="1">
      <alignment horizontal="center" vertical="center"/>
      <protection locked="0"/>
    </xf>
    <xf numFmtId="2" fontId="63" fillId="7" borderId="80" xfId="0" applyNumberFormat="1" applyFont="1" applyFill="1" applyBorder="1" applyAlignment="1" applyProtection="1">
      <alignment horizontal="center" vertical="center"/>
      <protection locked="0"/>
    </xf>
    <xf numFmtId="164" fontId="22" fillId="2" borderId="52" xfId="0" applyNumberFormat="1" applyFont="1" applyFill="1" applyBorder="1" applyAlignment="1" applyProtection="1">
      <alignment horizontal="center" vertical="center"/>
      <protection locked="0"/>
    </xf>
    <xf numFmtId="2" fontId="22" fillId="2" borderId="79" xfId="0" applyNumberFormat="1" applyFont="1" applyFill="1" applyBorder="1" applyAlignment="1" applyProtection="1">
      <alignment horizontal="center" vertical="center"/>
      <protection locked="0"/>
    </xf>
    <xf numFmtId="2" fontId="22" fillId="0" borderId="31" xfId="0" applyNumberFormat="1" applyFont="1" applyFill="1" applyBorder="1" applyAlignment="1" applyProtection="1">
      <alignment horizontal="center" vertical="center"/>
    </xf>
    <xf numFmtId="0" fontId="10" fillId="4" borderId="4" xfId="0" applyFont="1" applyFill="1" applyBorder="1" applyAlignment="1" applyProtection="1">
      <alignment horizontal="center" vertical="center"/>
      <protection locked="0"/>
    </xf>
    <xf numFmtId="2" fontId="22" fillId="0" borderId="81" xfId="0" applyNumberFormat="1" applyFont="1" applyFill="1" applyBorder="1" applyAlignment="1" applyProtection="1">
      <alignment horizontal="center" vertical="center"/>
    </xf>
    <xf numFmtId="0" fontId="67" fillId="0" borderId="0" xfId="0" applyFont="1"/>
    <xf numFmtId="0" fontId="2" fillId="0" borderId="33" xfId="0" applyFont="1" applyBorder="1"/>
    <xf numFmtId="0" fontId="2" fillId="6" borderId="32" xfId="0" applyFont="1" applyFill="1" applyBorder="1" applyAlignment="1">
      <alignment horizontal="center"/>
    </xf>
    <xf numFmtId="2" fontId="22" fillId="0" borderId="5" xfId="0" applyNumberFormat="1" applyFont="1" applyFill="1" applyBorder="1" applyAlignment="1" applyProtection="1">
      <alignment horizontal="center" vertical="center"/>
      <protection locked="0"/>
    </xf>
    <xf numFmtId="0" fontId="16" fillId="6" borderId="29" xfId="0" applyFont="1" applyFill="1" applyBorder="1" applyAlignment="1">
      <alignment horizontal="center"/>
    </xf>
    <xf numFmtId="2" fontId="22" fillId="4" borderId="5" xfId="0" applyNumberFormat="1" applyFont="1" applyFill="1" applyBorder="1" applyAlignment="1" applyProtection="1">
      <alignment horizontal="center" vertical="center"/>
      <protection locked="0"/>
    </xf>
    <xf numFmtId="0" fontId="10" fillId="0" borderId="25" xfId="0" applyFont="1" applyFill="1" applyBorder="1" applyAlignment="1" applyProtection="1">
      <alignment horizontal="center" vertical="center"/>
      <protection locked="0"/>
    </xf>
    <xf numFmtId="0" fontId="19" fillId="0" borderId="25" xfId="0" applyFont="1" applyFill="1" applyBorder="1" applyAlignment="1" applyProtection="1">
      <alignment horizontal="center" vertical="center"/>
      <protection locked="0"/>
    </xf>
    <xf numFmtId="1" fontId="22" fillId="0" borderId="26" xfId="0" applyNumberFormat="1" applyFont="1" applyFill="1" applyBorder="1" applyAlignment="1" applyProtection="1">
      <alignment horizontal="center" vertical="center"/>
      <protection locked="0"/>
    </xf>
    <xf numFmtId="2" fontId="22" fillId="0" borderId="46" xfId="0" applyNumberFormat="1" applyFont="1" applyFill="1" applyBorder="1" applyAlignment="1" applyProtection="1">
      <alignment horizontal="center" vertical="center"/>
      <protection locked="0"/>
    </xf>
    <xf numFmtId="0" fontId="52" fillId="0" borderId="20" xfId="0" applyFont="1" applyBorder="1" applyAlignment="1">
      <alignment horizontal="center"/>
    </xf>
    <xf numFmtId="0" fontId="12" fillId="0" borderId="8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51" fillId="0" borderId="25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/>
    </xf>
    <xf numFmtId="0" fontId="12" fillId="0" borderId="25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1" fontId="46" fillId="0" borderId="0" xfId="0" applyNumberFormat="1" applyFont="1" applyFill="1" applyBorder="1" applyAlignment="1">
      <alignment horizontal="center" vertical="center"/>
    </xf>
    <xf numFmtId="1" fontId="46" fillId="4" borderId="0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47" fillId="2" borderId="0" xfId="0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horizontal="center" vertical="center"/>
    </xf>
    <xf numFmtId="1" fontId="36" fillId="2" borderId="0" xfId="0" applyNumberFormat="1" applyFont="1" applyFill="1" applyAlignment="1">
      <alignment horizontal="center" vertical="center"/>
    </xf>
    <xf numFmtId="2" fontId="36" fillId="2" borderId="0" xfId="0" applyNumberFormat="1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0" borderId="65" xfId="0" applyFont="1" applyBorder="1"/>
    <xf numFmtId="0" fontId="18" fillId="0" borderId="35" xfId="0" applyFont="1" applyBorder="1" applyAlignment="1">
      <alignment horizontal="center"/>
    </xf>
    <xf numFmtId="0" fontId="12" fillId="0" borderId="83" xfId="0" applyFont="1" applyBorder="1" applyAlignment="1">
      <alignment horizontal="center"/>
    </xf>
    <xf numFmtId="0" fontId="3" fillId="0" borderId="37" xfId="0" applyFont="1" applyBorder="1"/>
    <xf numFmtId="0" fontId="2" fillId="0" borderId="84" xfId="0" applyFont="1" applyBorder="1" applyAlignment="1">
      <alignment horizontal="center"/>
    </xf>
    <xf numFmtId="0" fontId="51" fillId="0" borderId="41" xfId="0" applyFont="1" applyBorder="1" applyAlignment="1">
      <alignment horizontal="center" vertical="center"/>
    </xf>
    <xf numFmtId="0" fontId="12" fillId="0" borderId="85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10" fillId="3" borderId="6" xfId="0" applyFont="1" applyFill="1" applyBorder="1" applyAlignment="1" applyProtection="1">
      <alignment horizontal="right" vertical="center" wrapText="1"/>
    </xf>
    <xf numFmtId="0" fontId="10" fillId="3" borderId="7" xfId="0" applyFont="1" applyFill="1" applyBorder="1" applyAlignment="1" applyProtection="1">
      <alignment horizontal="right" vertical="center" wrapText="1"/>
    </xf>
    <xf numFmtId="0" fontId="5" fillId="4" borderId="7" xfId="0" applyFont="1" applyFill="1" applyBorder="1" applyAlignment="1" applyProtection="1">
      <alignment horizontal="left" vertical="center"/>
    </xf>
    <xf numFmtId="0" fontId="5" fillId="4" borderId="8" xfId="0" applyFont="1" applyFill="1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left" vertical="center" wrapText="1"/>
    </xf>
    <xf numFmtId="0" fontId="10" fillId="3" borderId="5" xfId="0" applyFont="1" applyFill="1" applyBorder="1" applyAlignment="1" applyProtection="1">
      <alignment horizontal="left" vertical="center" wrapText="1"/>
    </xf>
    <xf numFmtId="0" fontId="5" fillId="3" borderId="1" xfId="0" applyFont="1" applyFill="1" applyBorder="1" applyAlignment="1" applyProtection="1">
      <alignment horizontal="left" vertical="top" wrapText="1"/>
    </xf>
    <xf numFmtId="0" fontId="5" fillId="3" borderId="4" xfId="0" applyFont="1" applyFill="1" applyBorder="1" applyAlignment="1" applyProtection="1">
      <alignment horizontal="left" vertical="top" wrapText="1"/>
    </xf>
    <xf numFmtId="0" fontId="8" fillId="4" borderId="2" xfId="0" applyFont="1" applyFill="1" applyBorder="1" applyAlignment="1" applyProtection="1">
      <alignment horizontal="center" vertical="center"/>
      <protection locked="0"/>
    </xf>
    <xf numFmtId="0" fontId="15" fillId="3" borderId="0" xfId="0" applyFont="1" applyFill="1" applyBorder="1" applyAlignment="1" applyProtection="1">
      <alignment horizontal="center" vertical="center" wrapText="1"/>
    </xf>
    <xf numFmtId="0" fontId="16" fillId="3" borderId="0" xfId="0" applyFont="1" applyFill="1" applyBorder="1" applyAlignment="1" applyProtection="1">
      <alignment horizontal="left" vertical="top" wrapText="1"/>
    </xf>
    <xf numFmtId="0" fontId="16" fillId="3" borderId="5" xfId="0" applyFont="1" applyFill="1" applyBorder="1" applyAlignment="1" applyProtection="1">
      <alignment horizontal="left" vertical="top" wrapText="1"/>
    </xf>
    <xf numFmtId="0" fontId="16" fillId="3" borderId="6" xfId="0" applyFont="1" applyFill="1" applyBorder="1" applyAlignment="1" applyProtection="1">
      <alignment horizontal="right" vertical="center"/>
    </xf>
    <xf numFmtId="0" fontId="0" fillId="0" borderId="7" xfId="0" applyBorder="1"/>
    <xf numFmtId="0" fontId="22" fillId="3" borderId="10" xfId="0" applyFont="1" applyFill="1" applyBorder="1" applyAlignment="1" applyProtection="1">
      <alignment horizontal="right" vertical="center" wrapText="1"/>
    </xf>
    <xf numFmtId="0" fontId="22" fillId="3" borderId="13" xfId="0" applyFont="1" applyFill="1" applyBorder="1" applyAlignment="1" applyProtection="1">
      <alignment horizontal="right" vertical="center" wrapText="1"/>
    </xf>
    <xf numFmtId="0" fontId="41" fillId="2" borderId="0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 vertical="center"/>
    </xf>
    <xf numFmtId="0" fontId="41" fillId="0" borderId="47" xfId="0" applyFont="1" applyFill="1" applyBorder="1" applyAlignment="1" applyProtection="1">
      <alignment horizontal="center" vertical="center"/>
    </xf>
    <xf numFmtId="0" fontId="41" fillId="0" borderId="51" xfId="0" applyFont="1" applyFill="1" applyBorder="1" applyAlignment="1" applyProtection="1">
      <alignment horizontal="center" vertical="center"/>
    </xf>
    <xf numFmtId="164" fontId="61" fillId="0" borderId="11" xfId="0" applyNumberFormat="1" applyFont="1" applyFill="1" applyBorder="1" applyAlignment="1">
      <alignment horizontal="center" vertical="center"/>
    </xf>
    <xf numFmtId="164" fontId="61" fillId="0" borderId="0" xfId="0" applyNumberFormat="1" applyFont="1" applyFill="1" applyBorder="1" applyAlignment="1">
      <alignment horizontal="center" vertical="center"/>
    </xf>
    <xf numFmtId="0" fontId="41" fillId="0" borderId="51" xfId="0" applyFont="1" applyFill="1" applyBorder="1" applyAlignment="1" applyProtection="1">
      <alignment horizontal="center" vertical="center" wrapText="1"/>
    </xf>
    <xf numFmtId="0" fontId="41" fillId="0" borderId="49" xfId="0" applyFont="1" applyFill="1" applyBorder="1" applyAlignment="1" applyProtection="1">
      <alignment horizontal="center" vertical="center" wrapText="1"/>
    </xf>
    <xf numFmtId="164" fontId="61" fillId="7" borderId="11" xfId="0" applyNumberFormat="1" applyFont="1" applyFill="1" applyBorder="1" applyAlignment="1">
      <alignment horizontal="center" vertical="center"/>
    </xf>
    <xf numFmtId="164" fontId="61" fillId="7" borderId="0" xfId="0" applyNumberFormat="1" applyFont="1" applyFill="1" applyBorder="1" applyAlignment="1">
      <alignment horizontal="center" vertical="center"/>
    </xf>
    <xf numFmtId="0" fontId="41" fillId="0" borderId="47" xfId="0" applyFont="1" applyFill="1" applyBorder="1" applyAlignment="1" applyProtection="1">
      <alignment horizontal="center" vertical="center" textRotation="91"/>
    </xf>
    <xf numFmtId="0" fontId="41" fillId="0" borderId="51" xfId="0" applyFont="1" applyFill="1" applyBorder="1" applyAlignment="1" applyProtection="1">
      <alignment horizontal="center" vertical="center" textRotation="91"/>
    </xf>
    <xf numFmtId="164" fontId="61" fillId="7" borderId="25" xfId="0" applyNumberFormat="1" applyFont="1" applyFill="1" applyBorder="1" applyAlignment="1">
      <alignment horizontal="center" vertical="center"/>
    </xf>
    <xf numFmtId="164" fontId="61" fillId="0" borderId="67" xfId="0" applyNumberFormat="1" applyFont="1" applyFill="1" applyBorder="1" applyAlignment="1">
      <alignment horizontal="center" vertical="center"/>
    </xf>
    <xf numFmtId="164" fontId="61" fillId="7" borderId="67" xfId="0" applyNumberFormat="1" applyFont="1" applyFill="1" applyBorder="1" applyAlignment="1">
      <alignment horizontal="center" vertical="center"/>
    </xf>
    <xf numFmtId="164" fontId="61" fillId="7" borderId="40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9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Arial"/>
        <scheme val="none"/>
      </font>
      <numFmt numFmtId="1" formatCode="0"/>
      <alignment horizontal="center" vertical="center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9999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/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i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sz val="11"/>
        <color auto="1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b val="0"/>
        <strike val="0"/>
        <outline val="0"/>
        <shadow val="0"/>
        <u val="none"/>
        <sz val="11"/>
        <color auto="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/>
        <right style="hair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9999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/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i/>
        <strike val="0"/>
        <outline val="0"/>
        <shadow val="0"/>
        <u val="none"/>
        <vertAlign val="baseline"/>
        <sz val="11"/>
        <color theme="0" tint="-0.499984740745262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/>
        <right style="hair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1"/>
        <name val="Arial"/>
        <scheme val="none"/>
      </font>
    </dxf>
    <dxf>
      <border outline="0">
        <bottom style="thin">
          <color theme="1"/>
        </bottom>
      </border>
    </dxf>
    <dxf>
      <font>
        <strike val="0"/>
        <outline val="0"/>
        <shadow val="0"/>
        <u val="none"/>
        <sz val="11"/>
        <name val="Arial"/>
        <scheme val="none"/>
      </font>
    </dxf>
    <dxf>
      <font>
        <b val="0"/>
        <i val="0"/>
        <color auto="1"/>
      </font>
    </dxf>
    <dxf>
      <font>
        <strike val="0"/>
        <outline val="0"/>
        <shadow val="0"/>
        <u val="none"/>
        <vertAlign val="baseline"/>
        <sz val="10"/>
        <color rgb="FF009999"/>
        <name val="Arial"/>
        <scheme val="none"/>
      </font>
      <border diagonalUp="0" diagonalDown="0">
        <left/>
        <right style="thin">
          <color theme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9999"/>
        <name val="Arial"/>
        <scheme val="none"/>
      </font>
      <numFmt numFmtId="1" formatCode="0"/>
      <fill>
        <patternFill patternType="solid">
          <fgColor indexed="64"/>
          <bgColor theme="0" tint="-0.14999847407452621"/>
        </patternFill>
      </fill>
      <alignment horizontal="center" vertical="center" textRotation="0" wrapText="0" indent="0" relativeIndent="0" justifyLastLine="0" shrinkToFit="0" mergeCell="0" readingOrder="0"/>
      <protection locked="0" hidden="0"/>
    </dxf>
    <dxf>
      <font>
        <i/>
        <strike val="0"/>
        <outline val="0"/>
        <shadow val="0"/>
        <u val="none"/>
        <sz val="11"/>
        <name val="Arial"/>
        <scheme val="none"/>
      </font>
      <border diagonalUp="0" diagonalDown="0" outline="0">
        <left style="hair">
          <color auto="1"/>
        </left>
        <right style="hair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i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sz val="11"/>
        <color auto="1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b val="0"/>
        <strike val="0"/>
        <outline val="0"/>
        <shadow val="0"/>
        <u val="none"/>
        <sz val="11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theme="0" tint="-0.14999847407452621"/>
          <bgColor theme="0" tint="-0.14999847407452621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1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0"/>
        <color rgb="FF009999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9999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  <border diagonalUp="0" diagonalDown="0" outline="0">
        <left style="thin">
          <color theme="0" tint="-0.499984740745262"/>
        </left>
        <right/>
        <top/>
        <bottom/>
      </border>
      <protection locked="0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theme="0" tint="-0.499984740745262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/>
        <strike val="0"/>
        <outline val="0"/>
        <shadow val="0"/>
        <u val="none"/>
        <vertAlign val="baseline"/>
        <sz val="11"/>
        <color theme="0" tint="-0.499984740745262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solid">
          <fgColor theme="0" tint="-0.14999847407452621"/>
          <bgColor theme="0" tint="-0.14999847407452621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sz val="1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rgb="FF000000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Arial"/>
        <scheme val="none"/>
      </font>
      <numFmt numFmtId="1" formatCode="0"/>
      <alignment horizontal="center" vertical="center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9999"/>
        <name val="Arial"/>
        <scheme val="none"/>
      </font>
      <alignment horizontal="center" vertical="center" textRotation="0" wrapText="0" indent="0" relativeIndent="0" justifyLastLine="0" shrinkToFit="0" mergeCell="0" readingOrder="0"/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 style="hair">
          <color auto="1"/>
        </left>
        <right style="hair">
          <color auto="1"/>
        </right>
        <top style="thin">
          <color auto="1"/>
        </top>
        <bottom style="thin">
          <color auto="1"/>
        </bottom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/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i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sz val="11"/>
        <color auto="1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b val="0"/>
        <strike val="0"/>
        <outline val="0"/>
        <shadow val="0"/>
        <u val="none"/>
        <sz val="11"/>
        <color auto="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 style="thin">
          <color auto="1"/>
        </left>
        <right style="thin">
          <color theme="0" tint="-0.499984740745262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sz val="1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B050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9999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relativeIndent="0" justifyLastLine="0" shrinkToFit="0" mergeCell="0" readingOrder="0"/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/>
        <right style="thin">
          <color theme="0" tint="-0.499984740745262"/>
        </right>
        <top/>
        <bottom/>
      </border>
    </dxf>
    <dxf>
      <font>
        <b/>
        <strike val="0"/>
        <outline val="0"/>
        <shadow val="0"/>
        <u val="none"/>
        <vertAlign val="baseline"/>
        <sz val="11"/>
        <color rgb="FF009999"/>
        <name val="Arial"/>
        <scheme val="none"/>
      </font>
      <border diagonalUp="0" diagonalDown="0">
        <left style="thin">
          <color theme="0" tint="-0.499984740745262"/>
        </left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i/>
        <strike val="0"/>
        <outline val="0"/>
        <shadow val="0"/>
        <u val="none"/>
        <vertAlign val="baseline"/>
        <sz val="11"/>
        <color theme="0" tint="-0.499984740745262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strike val="0"/>
        <outline val="0"/>
        <shadow val="0"/>
        <u val="none"/>
        <sz val="11"/>
        <name val="Arial"/>
        <scheme val="none"/>
      </font>
      <border diagonalUp="0" diagonalDown="0">
        <left style="thin">
          <color auto="1"/>
        </left>
        <right style="thin">
          <color theme="0" tint="-0.499984740745262"/>
        </right>
        <top/>
        <bottom/>
      </border>
    </dxf>
    <dxf>
      <font>
        <strike val="0"/>
        <outline val="0"/>
        <shadow val="0"/>
        <u val="none"/>
        <sz val="11"/>
        <name val="Arial"/>
        <scheme val="none"/>
      </font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sz val="11"/>
        <name val="Arial"/>
        <scheme val="none"/>
      </font>
    </dxf>
    <dxf>
      <font>
        <b val="0"/>
        <i val="0"/>
        <color auto="1"/>
      </font>
    </dxf>
    <dxf>
      <font>
        <b/>
        <strike val="0"/>
        <outline val="0"/>
        <shadow val="0"/>
        <u val="none"/>
        <vertAlign val="baseline"/>
        <sz val="10"/>
        <color rgb="FFC00000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b/>
        <strike val="0"/>
        <outline val="0"/>
        <shadow val="0"/>
        <u val="none"/>
        <vertAlign val="baseline"/>
        <sz val="10"/>
        <color rgb="FFC00000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strike val="0"/>
        <outline val="0"/>
        <shadow val="0"/>
        <u val="none"/>
        <vertAlign val="baseline"/>
        <sz val="11"/>
        <color rgb="FF0070C0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i/>
        <strike val="0"/>
        <outline val="0"/>
        <shadow val="0"/>
        <u val="none"/>
        <vertAlign val="baseline"/>
        <sz val="10"/>
        <color theme="6" tint="-0.499984740745262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rgb="FF885648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strike val="0"/>
        <outline val="0"/>
        <shadow val="0"/>
        <u val="none"/>
        <vertAlign val="baseline"/>
        <sz val="10"/>
        <color theme="9" tint="-0.249977111117893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strike val="0"/>
        <outline val="0"/>
        <shadow val="0"/>
        <u val="none"/>
        <name val="Arial"/>
        <scheme val="none"/>
      </font>
      <border diagonalUp="0" diagonalDown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0"/>
    </dxf>
    <dxf>
      <font>
        <strike val="0"/>
        <outline val="0"/>
        <shadow val="0"/>
        <u val="none"/>
        <name val="Arial"/>
        <scheme val="none"/>
      </font>
      <fill>
        <patternFill>
          <fgColor indexed="64"/>
        </patternFill>
      </fill>
      <border diagonalUp="0" diagonalDown="0">
        <left/>
        <right/>
        <top/>
        <bottom/>
      </border>
      <protection locked="1" hidden="0"/>
    </dxf>
    <dxf>
      <font>
        <strike val="0"/>
        <outline val="0"/>
        <shadow val="0"/>
        <u val="none"/>
        <name val="Arial"/>
        <scheme val="none"/>
      </font>
      <fill>
        <patternFill patternType="solid">
          <fgColor indexed="64"/>
          <bgColor theme="0" tint="-0.34998626667073579"/>
        </patternFill>
      </fill>
      <border diagonalUp="0" diagonalDown="0">
        <left/>
        <right/>
        <top/>
        <bottom/>
      </border>
      <protection locked="1" hidden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0</xdr:colOff>
      <xdr:row>48</xdr:row>
      <xdr:rowOff>104411</xdr:rowOff>
    </xdr:to>
    <xdr:pic>
      <xdr:nvPicPr>
        <xdr:cNvPr id="2" name="Picture 1" descr="Profometer PM-6 Cover at Stirrups Instructions_Page_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1296" t="3413" r="8444" b="5829"/>
        <a:stretch>
          <a:fillRect/>
        </a:stretch>
      </xdr:blipFill>
      <xdr:spPr>
        <a:xfrm>
          <a:off x="0" y="190500"/>
          <a:ext cx="5667375" cy="9057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142875</xdr:rowOff>
    </xdr:from>
    <xdr:to>
      <xdr:col>8</xdr:col>
      <xdr:colOff>472735</xdr:colOff>
      <xdr:row>94</xdr:row>
      <xdr:rowOff>28575</xdr:rowOff>
    </xdr:to>
    <xdr:pic>
      <xdr:nvPicPr>
        <xdr:cNvPr id="3" name="Picture 2" descr="Profometer PM-6 Cover at Stirrups Instructions 2014121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1570" t="3291" r="8571" b="16856"/>
        <a:stretch>
          <a:fillRect/>
        </a:stretch>
      </xdr:blipFill>
      <xdr:spPr>
        <a:xfrm>
          <a:off x="0" y="9858375"/>
          <a:ext cx="6140110" cy="80772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2" displayName="Table2" ref="A11:H57" totalsRowShown="0" headerRowDxfId="96" dataDxfId="95">
  <tableColumns count="8">
    <tableColumn id="1" name=" " dataDxfId="94"/>
    <tableColumn id="2" name="d1" dataDxfId="93"/>
    <tableColumn id="3" name="d2" dataDxfId="92"/>
    <tableColumn id="4" name="dm" dataDxfId="91"/>
    <tableColumn id="5" name="cm" dataDxfId="90"/>
    <tableColumn id="6" name="a2" dataDxfId="89"/>
    <tableColumn id="7" name="Cr" dataDxfId="88"/>
    <tableColumn id="8" name="Cri" dataDxfId="87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le225" displayName="Table225" ref="A97:K182" totalsRowShown="0" headerRowDxfId="85" dataDxfId="83" headerRowBorderDxfId="84">
  <autoFilter ref="A97:K182"/>
  <tableColumns count="11">
    <tableColumn id="1" name="Column1" dataDxfId="82"/>
    <tableColumn id="2" name="d1" dataDxfId="81"/>
    <tableColumn id="3" name="d2" dataDxfId="80"/>
    <tableColumn id="4" name="dm" dataDxfId="79"/>
    <tableColumn id="5" name="cm" dataDxfId="78"/>
    <tableColumn id="6" name="a2" dataDxfId="77"/>
    <tableColumn id="7" name="Cr" dataDxfId="76"/>
    <tableColumn id="8" name="Cri" dataDxfId="75"/>
    <tableColumn id="9" name="Column2" dataDxfId="74">
      <calculatedColumnFormula>I97+1</calculatedColumnFormula>
    </tableColumn>
    <tableColumn id="10" name="Cr meas." dataDxfId="73"/>
    <tableColumn id="11" name="Cr Diff." dataDxfId="72">
      <calculatedColumnFormula>G98-J98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246" displayName="Table246" ref="A188:K273" totalsRowShown="0" headerRowDxfId="71" dataDxfId="70" tableBorderDxfId="69">
  <autoFilter ref="A188:K273"/>
  <tableColumns count="11">
    <tableColumn id="1" name="Column1" dataDxfId="68"/>
    <tableColumn id="2" name="d1" dataDxfId="67"/>
    <tableColumn id="3" name="d2" dataDxfId="66"/>
    <tableColumn id="4" name="dm" dataDxfId="65"/>
    <tableColumn id="5" name="cm" dataDxfId="64"/>
    <tableColumn id="6" name="a2" dataDxfId="63"/>
    <tableColumn id="7" name="Cr" dataDxfId="62"/>
    <tableColumn id="8" name="Cri" dataDxfId="61"/>
    <tableColumn id="9" name="Column2" dataDxfId="60">
      <calculatedColumnFormula>I188+1</calculatedColumnFormula>
    </tableColumn>
    <tableColumn id="10" name="Cr meas." dataDxfId="59"/>
    <tableColumn id="11" name="Cr Diff." dataDxfId="58">
      <calculatedColumnFormula>G189-J189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id="4" name="Table2257" displayName="Table2257" ref="B46:L47" totalsRowShown="0" headerRowDxfId="57" dataDxfId="55" headerRowBorderDxfId="56">
  <autoFilter ref="B46:L47">
    <filterColumn colId="10"/>
  </autoFilter>
  <tableColumns count="11">
    <tableColumn id="1" name="Column1" dataDxfId="54"/>
    <tableColumn id="2" name="d1" dataDxfId="53"/>
    <tableColumn id="3" name="d2" dataDxfId="52"/>
    <tableColumn id="4" name="dm" dataDxfId="51"/>
    <tableColumn id="5" name="cm" dataDxfId="50"/>
    <tableColumn id="6" name="a2" dataDxfId="49"/>
    <tableColumn id="7" name="Cr" dataDxfId="48"/>
    <tableColumn id="8" name="Cri" dataDxfId="47"/>
    <tableColumn id="9" name="Cases" dataDxfId="46"/>
    <tableColumn id="10" name="Cr2" dataDxfId="45"/>
    <tableColumn id="11" name="Cri2" dataDxfId="44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id="5" name="Table2468" displayName="Table2468" ref="B87:L88" totalsRowShown="0" headerRowDxfId="43" dataDxfId="42" tableBorderDxfId="41">
  <autoFilter ref="B87:L88">
    <filterColumn colId="10"/>
  </autoFilter>
  <tableColumns count="11">
    <tableColumn id="1" name="Column1" dataDxfId="40"/>
    <tableColumn id="2" name="d1" dataDxfId="39"/>
    <tableColumn id="3" name="d2" dataDxfId="38"/>
    <tableColumn id="4" name="dm" dataDxfId="37"/>
    <tableColumn id="5" name="cm" dataDxfId="36"/>
    <tableColumn id="6" name="a2" dataDxfId="35"/>
    <tableColumn id="7" name="Cr" dataDxfId="34"/>
    <tableColumn id="8" name="Cri" dataDxfId="33"/>
    <tableColumn id="9" name="Cases" dataDxfId="32"/>
    <tableColumn id="10" name="Cr2" dataDxfId="31"/>
    <tableColumn id="11" name="Cri2" dataDxfId="30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id="6" name="Table22" displayName="Table22" ref="A56:K102" totalsRowShown="0" headerRowDxfId="28" dataDxfId="26" headerRowBorderDxfId="27" tableBorderDxfId="25">
  <autoFilter ref="A56:K102"/>
  <tableColumns count="11">
    <tableColumn id="1" name="Column1" dataDxfId="24"/>
    <tableColumn id="2" name="d1" dataDxfId="23"/>
    <tableColumn id="3" name="d2" dataDxfId="22"/>
    <tableColumn id="4" name="dm" dataDxfId="21"/>
    <tableColumn id="5" name="cm" dataDxfId="20"/>
    <tableColumn id="6" name="a2" dataDxfId="19"/>
    <tableColumn id="7" name="Cr" dataDxfId="18"/>
    <tableColumn id="8" name="Cri" dataDxfId="17"/>
    <tableColumn id="9" name="Column2" dataDxfId="16">
      <calculatedColumnFormula>I56+1</calculatedColumnFormula>
    </tableColumn>
    <tableColumn id="10" name="Cr meas." dataDxfId="15"/>
    <tableColumn id="11" name="Cr Diff." dataDxfId="14">
      <calculatedColumnFormula>G57-J57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id="7" name="Table24" displayName="Table24" ref="A106:K147" totalsRowShown="0" headerRowDxfId="13" dataDxfId="12" tableBorderDxfId="11">
  <autoFilter ref="A106:K147"/>
  <tableColumns count="11">
    <tableColumn id="1" name="Column1" dataDxfId="10"/>
    <tableColumn id="2" name="d1" dataDxfId="9"/>
    <tableColumn id="3" name="d2" dataDxfId="8"/>
    <tableColumn id="4" name="dm" dataDxfId="7"/>
    <tableColumn id="5" name="cm" dataDxfId="6"/>
    <tableColumn id="6" name="a2" dataDxfId="5"/>
    <tableColumn id="7" name="Cr" dataDxfId="4"/>
    <tableColumn id="8" name="Cri" dataDxfId="3"/>
    <tableColumn id="9" name="Column2" dataDxfId="2">
      <calculatedColumnFormula>I106+1</calculatedColumnFormula>
    </tableColumn>
    <tableColumn id="10" name="Cr meas." dataDxfId="1"/>
    <tableColumn id="11" name="Cr Diff." dataDxfId="0">
      <calculatedColumnFormula>G107-J107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4"/>
  <dimension ref="A1:I100"/>
  <sheetViews>
    <sheetView showRowColHeaders="0" tabSelected="1" view="pageLayout" zoomScaleNormal="100" workbookViewId="0">
      <selection activeCell="H96" sqref="H96:H100"/>
    </sheetView>
  </sheetViews>
  <sheetFormatPr defaultColWidth="11.42578125" defaultRowHeight="15"/>
  <cols>
    <col min="1" max="1" width="1.85546875" customWidth="1"/>
    <col min="2" max="9" width="11" customWidth="1"/>
  </cols>
  <sheetData>
    <row r="1" spans="1:9">
      <c r="A1" s="1"/>
      <c r="B1" s="1"/>
      <c r="C1" s="1"/>
      <c r="D1" s="1"/>
      <c r="E1" s="1"/>
      <c r="F1" s="1"/>
      <c r="G1" s="1"/>
      <c r="H1" s="1"/>
      <c r="I1" s="1"/>
    </row>
    <row r="2" spans="1:9">
      <c r="A2" s="1"/>
      <c r="B2" s="1"/>
      <c r="C2" s="1"/>
      <c r="D2" s="1"/>
      <c r="E2" s="1"/>
      <c r="F2" s="1"/>
      <c r="G2" s="1"/>
      <c r="H2" s="1"/>
      <c r="I2" s="1"/>
    </row>
    <row r="3" spans="1:9">
      <c r="A3" s="1"/>
      <c r="B3" s="1"/>
      <c r="C3" s="1"/>
      <c r="D3" s="1"/>
      <c r="E3" s="1"/>
      <c r="F3" s="1"/>
      <c r="G3" s="1"/>
      <c r="H3" s="1"/>
      <c r="I3" s="1"/>
    </row>
    <row r="4" spans="1:9">
      <c r="A4" s="1"/>
      <c r="B4" s="1"/>
      <c r="C4" s="1"/>
      <c r="D4" s="1"/>
      <c r="E4" s="1"/>
      <c r="F4" s="1"/>
      <c r="G4" s="1"/>
      <c r="H4" s="1"/>
      <c r="I4" s="1"/>
    </row>
    <row r="5" spans="1:9">
      <c r="A5" s="1"/>
      <c r="B5" s="1"/>
      <c r="C5" s="1"/>
      <c r="D5" s="1"/>
      <c r="E5" s="1"/>
      <c r="F5" s="1"/>
      <c r="G5" s="1"/>
      <c r="H5" s="1"/>
      <c r="I5" s="1"/>
    </row>
    <row r="6" spans="1:9">
      <c r="A6" s="1"/>
      <c r="B6" s="1"/>
      <c r="C6" s="1"/>
      <c r="D6" s="1"/>
      <c r="E6" s="1"/>
      <c r="F6" s="1"/>
      <c r="G6" s="1"/>
      <c r="H6" s="1"/>
      <c r="I6" s="1"/>
    </row>
    <row r="7" spans="1:9">
      <c r="A7" s="1"/>
      <c r="B7" s="1"/>
      <c r="C7" s="1"/>
      <c r="D7" s="1"/>
      <c r="E7" s="1"/>
      <c r="F7" s="1"/>
      <c r="G7" s="1"/>
      <c r="H7" s="1"/>
      <c r="I7" s="1"/>
    </row>
    <row r="8" spans="1:9">
      <c r="A8" s="1"/>
      <c r="B8" s="1"/>
      <c r="C8" s="1"/>
      <c r="D8" s="1"/>
      <c r="E8" s="1"/>
      <c r="F8" s="1"/>
      <c r="G8" s="1"/>
      <c r="H8" s="1"/>
      <c r="I8" s="1"/>
    </row>
    <row r="9" spans="1:9">
      <c r="A9" s="1"/>
      <c r="B9" s="1"/>
      <c r="C9" s="1"/>
      <c r="D9" s="1"/>
      <c r="E9" s="1"/>
      <c r="F9" s="1"/>
      <c r="G9" s="1"/>
      <c r="H9" s="1"/>
      <c r="I9" s="1"/>
    </row>
    <row r="10" spans="1:9">
      <c r="A10" s="1"/>
      <c r="B10" s="1"/>
      <c r="C10" s="1"/>
      <c r="D10" s="1"/>
      <c r="E10" s="1"/>
      <c r="F10" s="1"/>
      <c r="G10" s="1"/>
      <c r="H10" s="1"/>
      <c r="I10" s="1"/>
    </row>
    <row r="11" spans="1:9">
      <c r="A11" s="1"/>
      <c r="B11" s="1"/>
      <c r="C11" s="1"/>
      <c r="D11" s="1"/>
      <c r="E11" s="1"/>
      <c r="F11" s="1"/>
      <c r="G11" s="1"/>
      <c r="H11" s="1"/>
      <c r="I11" s="1"/>
    </row>
    <row r="12" spans="1:9">
      <c r="A12" s="1"/>
      <c r="B12" s="1"/>
      <c r="C12" s="1"/>
      <c r="D12" s="1"/>
      <c r="E12" s="1"/>
      <c r="F12" s="1"/>
      <c r="G12" s="1"/>
      <c r="H12" s="1"/>
      <c r="I12" s="1"/>
    </row>
    <row r="13" spans="1:9">
      <c r="A13" s="1"/>
      <c r="B13" s="1"/>
      <c r="C13" s="1"/>
      <c r="D13" s="1"/>
      <c r="E13" s="1"/>
      <c r="F13" s="1"/>
      <c r="G13" s="1"/>
      <c r="H13" s="1"/>
      <c r="I13" s="1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1"/>
      <c r="B16" s="1"/>
      <c r="C16" s="1"/>
      <c r="D16" s="1"/>
      <c r="E16" s="1"/>
      <c r="F16" s="1"/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1"/>
      <c r="B19" s="1"/>
      <c r="C19" s="1"/>
      <c r="D19" s="1"/>
      <c r="E19" s="1"/>
      <c r="F19" s="1"/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1"/>
      <c r="B23" s="1"/>
      <c r="C23" s="1"/>
      <c r="D23" s="1"/>
      <c r="E23" s="1"/>
      <c r="F23" s="1"/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25" spans="1:9">
      <c r="A25" s="1"/>
      <c r="B25" s="1"/>
      <c r="C25" s="1"/>
      <c r="D25" s="1"/>
      <c r="E25" s="1"/>
      <c r="F25" s="1"/>
      <c r="G25" s="1"/>
      <c r="H25" s="1"/>
      <c r="I25" s="1"/>
    </row>
    <row r="26" spans="1:9">
      <c r="A26" s="1"/>
      <c r="B26" s="1"/>
      <c r="C26" s="1"/>
      <c r="D26" s="1"/>
      <c r="E26" s="1"/>
      <c r="F26" s="1"/>
      <c r="G26" s="1"/>
      <c r="H26" s="1"/>
      <c r="I26" s="1"/>
    </row>
    <row r="27" spans="1:9">
      <c r="A27" s="1"/>
      <c r="B27" s="1"/>
      <c r="C27" s="1"/>
      <c r="D27" s="1"/>
      <c r="E27" s="1"/>
      <c r="F27" s="1"/>
      <c r="G27" s="1"/>
      <c r="H27" s="1"/>
      <c r="I27" s="1"/>
    </row>
    <row r="28" spans="1:9">
      <c r="A28" s="1"/>
      <c r="B28" s="1"/>
      <c r="C28" s="1"/>
      <c r="D28" s="1"/>
      <c r="E28" s="1"/>
      <c r="F28" s="1"/>
      <c r="G28" s="1"/>
      <c r="H28" s="1"/>
      <c r="I28" s="1"/>
    </row>
    <row r="29" spans="1:9">
      <c r="A29" s="1"/>
      <c r="B29" s="1"/>
      <c r="C29" s="1"/>
      <c r="D29" s="1"/>
      <c r="E29" s="1"/>
      <c r="F29" s="1"/>
      <c r="G29" s="1"/>
      <c r="H29" s="1"/>
      <c r="I29" s="1"/>
    </row>
    <row r="30" spans="1:9">
      <c r="A30" s="1"/>
      <c r="B30" s="1"/>
      <c r="C30" s="1"/>
      <c r="D30" s="1"/>
      <c r="E30" s="1"/>
      <c r="F30" s="1"/>
      <c r="G30" s="1"/>
      <c r="H30" s="1"/>
      <c r="I30" s="1"/>
    </row>
    <row r="31" spans="1:9">
      <c r="A31" s="1"/>
      <c r="B31" s="1"/>
      <c r="C31" s="1"/>
      <c r="D31" s="1"/>
      <c r="E31" s="1"/>
      <c r="F31" s="1"/>
      <c r="G31" s="1"/>
      <c r="H31" s="1"/>
      <c r="I31" s="1"/>
    </row>
    <row r="32" spans="1:9">
      <c r="A32" s="1"/>
      <c r="B32" s="1"/>
      <c r="C32" s="1"/>
      <c r="D32" s="1"/>
      <c r="E32" s="1"/>
      <c r="F32" s="1"/>
      <c r="G32" s="1"/>
      <c r="H32" s="1"/>
      <c r="I32" s="1"/>
    </row>
    <row r="33" spans="1:9">
      <c r="A33" s="1"/>
      <c r="B33" s="1"/>
      <c r="C33" s="1"/>
      <c r="D33" s="1"/>
      <c r="E33" s="1"/>
      <c r="F33" s="1"/>
      <c r="G33" s="1"/>
      <c r="H33" s="1"/>
      <c r="I33" s="1"/>
    </row>
    <row r="34" spans="1:9">
      <c r="A34" s="1"/>
      <c r="B34" s="1"/>
      <c r="C34" s="1"/>
      <c r="D34" s="1"/>
      <c r="E34" s="1"/>
      <c r="F34" s="1"/>
      <c r="G34" s="1"/>
      <c r="H34" s="1"/>
      <c r="I34" s="1"/>
    </row>
    <row r="35" spans="1:9">
      <c r="A35" s="1"/>
      <c r="B35" s="1"/>
      <c r="C35" s="1"/>
      <c r="D35" s="1"/>
      <c r="E35" s="1"/>
      <c r="F35" s="1"/>
      <c r="G35" s="1"/>
      <c r="H35" s="1"/>
      <c r="I35" s="1"/>
    </row>
    <row r="36" spans="1:9">
      <c r="A36" s="1"/>
      <c r="B36" s="1"/>
      <c r="C36" s="1"/>
      <c r="D36" s="1"/>
      <c r="E36" s="1"/>
      <c r="F36" s="1"/>
      <c r="G36" s="1"/>
      <c r="H36" s="1"/>
      <c r="I36" s="1"/>
    </row>
    <row r="37" spans="1:9">
      <c r="A37" s="1"/>
      <c r="B37" s="1"/>
      <c r="C37" s="1"/>
      <c r="D37" s="1"/>
      <c r="E37" s="1"/>
      <c r="F37" s="1"/>
      <c r="G37" s="1"/>
      <c r="H37" s="1"/>
      <c r="I37" s="1"/>
    </row>
    <row r="38" spans="1:9">
      <c r="A38" s="1"/>
      <c r="B38" s="1"/>
      <c r="C38" s="1"/>
      <c r="D38" s="1"/>
      <c r="E38" s="1"/>
      <c r="F38" s="1"/>
      <c r="G38" s="1"/>
      <c r="H38" s="1"/>
      <c r="I38" s="1"/>
    </row>
    <row r="39" spans="1:9">
      <c r="A39" s="1"/>
      <c r="B39" s="1"/>
      <c r="C39" s="1"/>
      <c r="D39" s="1"/>
      <c r="E39" s="1"/>
      <c r="F39" s="1"/>
      <c r="G39" s="1"/>
      <c r="H39" s="1"/>
      <c r="I39" s="1"/>
    </row>
    <row r="40" spans="1:9">
      <c r="A40" s="1"/>
      <c r="B40" s="1"/>
      <c r="C40" s="1"/>
      <c r="D40" s="1"/>
      <c r="E40" s="1"/>
      <c r="F40" s="1"/>
      <c r="G40" s="1"/>
      <c r="H40" s="1"/>
      <c r="I40" s="1"/>
    </row>
    <row r="41" spans="1:9">
      <c r="A41" s="1"/>
      <c r="B41" s="1"/>
      <c r="C41" s="1"/>
      <c r="D41" s="1"/>
      <c r="E41" s="1"/>
      <c r="F41" s="1"/>
      <c r="G41" s="1"/>
      <c r="H41" s="1"/>
      <c r="I41" s="1"/>
    </row>
    <row r="42" spans="1:9">
      <c r="A42" s="1"/>
      <c r="B42" s="1"/>
      <c r="C42" s="1"/>
      <c r="D42" s="1"/>
      <c r="E42" s="1"/>
      <c r="F42" s="1"/>
      <c r="G42" s="1"/>
      <c r="H42" s="1"/>
      <c r="I42" s="1"/>
    </row>
    <row r="43" spans="1:9">
      <c r="A43" s="1"/>
      <c r="B43" s="1"/>
      <c r="C43" s="1"/>
      <c r="D43" s="1"/>
      <c r="E43" s="1"/>
      <c r="F43" s="1"/>
      <c r="G43" s="1"/>
      <c r="H43" s="1"/>
      <c r="I43" s="1"/>
    </row>
    <row r="44" spans="1:9">
      <c r="A44" s="1"/>
      <c r="B44" s="1"/>
      <c r="C44" s="1"/>
      <c r="D44" s="1"/>
      <c r="E44" s="1"/>
      <c r="F44" s="1"/>
      <c r="G44" s="1"/>
      <c r="H44" s="1"/>
      <c r="I44" s="1"/>
    </row>
    <row r="45" spans="1:9">
      <c r="A45" s="1"/>
      <c r="B45" s="1"/>
      <c r="C45" s="1"/>
      <c r="D45" s="1"/>
      <c r="E45" s="1"/>
      <c r="F45" s="1"/>
      <c r="G45" s="1"/>
      <c r="H45" s="1"/>
      <c r="I45" s="1"/>
    </row>
    <row r="46" spans="1:9">
      <c r="A46" s="1"/>
      <c r="B46" s="1"/>
      <c r="C46" s="1"/>
      <c r="D46" s="1"/>
      <c r="E46" s="1"/>
      <c r="F46" s="1"/>
      <c r="G46" s="1"/>
      <c r="H46" s="1"/>
      <c r="I46" s="1"/>
    </row>
    <row r="47" spans="1:9">
      <c r="A47" s="1"/>
      <c r="B47" s="1"/>
      <c r="C47" s="1"/>
      <c r="D47" s="1"/>
      <c r="E47" s="1"/>
      <c r="F47" s="1"/>
      <c r="G47" s="1"/>
      <c r="H47" s="1"/>
      <c r="I47" s="1"/>
    </row>
    <row r="48" spans="1:9">
      <c r="A48" s="1"/>
      <c r="B48" s="1"/>
      <c r="C48" s="1"/>
      <c r="D48" s="1"/>
      <c r="E48" s="1"/>
      <c r="F48" s="1"/>
      <c r="G48" s="1"/>
      <c r="H48" s="1"/>
      <c r="I48" s="1"/>
    </row>
    <row r="49" spans="1:9">
      <c r="A49" s="1"/>
      <c r="B49" s="1"/>
      <c r="C49" s="1"/>
      <c r="D49" s="1"/>
      <c r="E49" s="1"/>
      <c r="F49" s="1"/>
      <c r="G49" s="1"/>
      <c r="H49" s="1"/>
      <c r="I49" s="1"/>
    </row>
    <row r="50" spans="1:9">
      <c r="A50" s="1"/>
      <c r="B50" s="1"/>
      <c r="C50" s="1"/>
      <c r="D50" s="1"/>
      <c r="E50" s="1"/>
      <c r="F50" s="1"/>
      <c r="G50" s="1"/>
      <c r="H50" s="1"/>
      <c r="I50" s="1"/>
    </row>
    <row r="51" spans="1:9">
      <c r="A51" s="1"/>
      <c r="B51" s="1"/>
      <c r="C51" s="1"/>
      <c r="D51" s="1"/>
      <c r="E51" s="1"/>
      <c r="F51" s="1"/>
      <c r="G51" s="1"/>
      <c r="H51" s="1"/>
      <c r="I51" s="1"/>
    </row>
    <row r="52" spans="1:9">
      <c r="A52" s="1"/>
      <c r="B52" s="1"/>
      <c r="C52" s="1"/>
      <c r="D52" s="1"/>
      <c r="E52" s="1"/>
      <c r="F52" s="1"/>
      <c r="G52" s="1"/>
      <c r="H52" s="1"/>
      <c r="I52" s="1"/>
    </row>
    <row r="53" spans="1:9">
      <c r="A53" s="1"/>
      <c r="B53" s="1"/>
      <c r="C53" s="1"/>
      <c r="D53" s="1"/>
      <c r="E53" s="1"/>
      <c r="F53" s="1"/>
      <c r="G53" s="1"/>
      <c r="H53" s="1"/>
      <c r="I53" s="1"/>
    </row>
    <row r="54" spans="1:9">
      <c r="A54" s="1"/>
      <c r="B54" s="1"/>
      <c r="C54" s="1"/>
      <c r="D54" s="1"/>
      <c r="E54" s="1"/>
      <c r="F54" s="1"/>
      <c r="G54" s="1"/>
      <c r="H54" s="1"/>
      <c r="I54" s="1"/>
    </row>
    <row r="55" spans="1:9">
      <c r="A55" s="1"/>
      <c r="B55" s="1"/>
      <c r="C55" s="1"/>
      <c r="D55" s="1"/>
      <c r="E55" s="1"/>
      <c r="F55" s="1"/>
      <c r="G55" s="1"/>
      <c r="H55" s="1"/>
      <c r="I55" s="1"/>
    </row>
    <row r="56" spans="1:9">
      <c r="A56" s="1"/>
      <c r="B56" s="1"/>
      <c r="C56" s="1"/>
      <c r="D56" s="1"/>
      <c r="E56" s="1"/>
      <c r="F56" s="1"/>
      <c r="G56" s="1"/>
      <c r="H56" s="1"/>
      <c r="I56" s="1"/>
    </row>
    <row r="57" spans="1:9">
      <c r="A57" s="1"/>
      <c r="B57" s="1"/>
      <c r="C57" s="1"/>
      <c r="D57" s="1"/>
      <c r="E57" s="1"/>
      <c r="F57" s="1"/>
      <c r="G57" s="1"/>
      <c r="H57" s="1"/>
      <c r="I57" s="1"/>
    </row>
    <row r="58" spans="1:9">
      <c r="A58" s="1"/>
      <c r="B58" s="1"/>
      <c r="C58" s="1"/>
      <c r="D58" s="1"/>
      <c r="E58" s="1"/>
      <c r="F58" s="1"/>
      <c r="G58" s="1"/>
      <c r="H58" s="1"/>
      <c r="I58" s="1"/>
    </row>
    <row r="59" spans="1:9">
      <c r="A59" s="1"/>
      <c r="B59" s="1"/>
      <c r="C59" s="1"/>
      <c r="D59" s="1"/>
      <c r="E59" s="1"/>
      <c r="F59" s="1"/>
      <c r="G59" s="1"/>
      <c r="H59" s="1"/>
      <c r="I59" s="1"/>
    </row>
    <row r="60" spans="1:9">
      <c r="A60" s="1"/>
      <c r="B60" s="1"/>
      <c r="C60" s="1"/>
      <c r="D60" s="1"/>
      <c r="E60" s="1"/>
      <c r="F60" s="1"/>
      <c r="G60" s="1"/>
      <c r="H60" s="1"/>
      <c r="I60" s="1"/>
    </row>
    <row r="61" spans="1:9">
      <c r="A61" s="1"/>
      <c r="B61" s="1"/>
      <c r="C61" s="1"/>
      <c r="D61" s="1"/>
      <c r="E61" s="1"/>
      <c r="F61" s="1"/>
      <c r="G61" s="1"/>
      <c r="H61" s="1"/>
      <c r="I61" s="1"/>
    </row>
    <row r="62" spans="1:9">
      <c r="A62" s="1"/>
      <c r="B62" s="1"/>
      <c r="C62" s="1"/>
      <c r="D62" s="1"/>
      <c r="E62" s="1"/>
      <c r="F62" s="1"/>
      <c r="G62" s="1"/>
      <c r="H62" s="1"/>
      <c r="I62" s="1"/>
    </row>
    <row r="63" spans="1:9">
      <c r="A63" s="1"/>
      <c r="B63" s="1"/>
      <c r="C63" s="1"/>
      <c r="D63" s="1"/>
      <c r="E63" s="1"/>
      <c r="F63" s="1"/>
      <c r="G63" s="1"/>
      <c r="H63" s="1"/>
      <c r="I63" s="1"/>
    </row>
    <row r="64" spans="1:9">
      <c r="A64" s="1"/>
      <c r="B64" s="1"/>
      <c r="C64" s="1"/>
      <c r="D64" s="1"/>
      <c r="E64" s="1"/>
      <c r="F64" s="1"/>
      <c r="G64" s="1"/>
      <c r="H64" s="1"/>
      <c r="I64" s="1"/>
    </row>
    <row r="65" spans="1:9">
      <c r="A65" s="1"/>
      <c r="B65" s="1"/>
      <c r="C65" s="1"/>
      <c r="D65" s="1"/>
      <c r="E65" s="1"/>
      <c r="F65" s="1"/>
      <c r="G65" s="1"/>
      <c r="H65" s="1"/>
      <c r="I65" s="1"/>
    </row>
    <row r="66" spans="1:9">
      <c r="A66" s="1"/>
      <c r="B66" s="1"/>
      <c r="C66" s="1"/>
      <c r="D66" s="1"/>
      <c r="E66" s="1"/>
      <c r="F66" s="1"/>
      <c r="G66" s="1"/>
      <c r="H66" s="1"/>
      <c r="I66" s="1"/>
    </row>
    <row r="67" spans="1:9">
      <c r="A67" s="1"/>
      <c r="B67" s="1"/>
      <c r="C67" s="1"/>
      <c r="D67" s="1"/>
      <c r="E67" s="1"/>
      <c r="F67" s="1"/>
      <c r="G67" s="1"/>
      <c r="H67" s="1"/>
      <c r="I67" s="1"/>
    </row>
    <row r="68" spans="1:9">
      <c r="A68" s="1"/>
      <c r="B68" s="1"/>
      <c r="C68" s="1"/>
      <c r="D68" s="1"/>
      <c r="E68" s="1"/>
      <c r="F68" s="1"/>
      <c r="G68" s="1"/>
      <c r="H68" s="1"/>
      <c r="I68" s="1"/>
    </row>
    <row r="69" spans="1:9">
      <c r="A69" s="1"/>
      <c r="B69" s="1"/>
      <c r="C69" s="1"/>
      <c r="D69" s="1"/>
      <c r="E69" s="1"/>
      <c r="F69" s="1"/>
      <c r="G69" s="1"/>
      <c r="H69" s="1"/>
      <c r="I69" s="1"/>
    </row>
    <row r="70" spans="1:9">
      <c r="A70" s="1"/>
      <c r="B70" s="1"/>
      <c r="C70" s="1"/>
      <c r="D70" s="1"/>
      <c r="E70" s="1"/>
      <c r="F70" s="1"/>
      <c r="G70" s="1"/>
      <c r="H70" s="1"/>
      <c r="I70" s="1"/>
    </row>
    <row r="71" spans="1:9">
      <c r="A71" s="1"/>
      <c r="B71" s="1"/>
      <c r="C71" s="1"/>
      <c r="D71" s="1"/>
      <c r="E71" s="1"/>
      <c r="F71" s="1"/>
      <c r="G71" s="1"/>
      <c r="H71" s="1"/>
      <c r="I71" s="1"/>
    </row>
    <row r="72" spans="1:9">
      <c r="A72" s="1"/>
      <c r="B72" s="1"/>
      <c r="C72" s="1"/>
      <c r="D72" s="1"/>
      <c r="E72" s="1"/>
      <c r="F72" s="1"/>
      <c r="G72" s="1"/>
      <c r="H72" s="1"/>
      <c r="I72" s="1"/>
    </row>
    <row r="73" spans="1:9">
      <c r="A73" s="1"/>
      <c r="B73" s="1"/>
      <c r="C73" s="1"/>
      <c r="D73" s="1"/>
      <c r="E73" s="1"/>
      <c r="F73" s="1"/>
      <c r="G73" s="1"/>
      <c r="H73" s="1"/>
      <c r="I73" s="1"/>
    </row>
    <row r="74" spans="1:9">
      <c r="A74" s="1"/>
      <c r="B74" s="1"/>
      <c r="C74" s="1"/>
      <c r="D74" s="1"/>
      <c r="E74" s="1"/>
      <c r="F74" s="1"/>
      <c r="G74" s="1"/>
      <c r="H74" s="1"/>
      <c r="I74" s="1"/>
    </row>
    <row r="75" spans="1:9">
      <c r="A75" s="1"/>
      <c r="B75" s="1"/>
      <c r="C75" s="1"/>
      <c r="D75" s="1"/>
      <c r="E75" s="1"/>
      <c r="F75" s="1"/>
      <c r="G75" s="1"/>
      <c r="H75" s="1"/>
      <c r="I75" s="1"/>
    </row>
    <row r="76" spans="1:9">
      <c r="A76" s="1"/>
      <c r="B76" s="1"/>
      <c r="C76" s="1"/>
      <c r="D76" s="1"/>
      <c r="E76" s="1"/>
      <c r="F76" s="1"/>
      <c r="G76" s="1"/>
      <c r="H76" s="1"/>
      <c r="I76" s="1"/>
    </row>
    <row r="77" spans="1:9">
      <c r="A77" s="1"/>
      <c r="B77" s="1"/>
      <c r="C77" s="1"/>
      <c r="D77" s="1"/>
      <c r="E77" s="1"/>
      <c r="F77" s="1"/>
      <c r="G77" s="1"/>
      <c r="H77" s="1"/>
      <c r="I77" s="1"/>
    </row>
    <row r="78" spans="1:9">
      <c r="A78" s="1"/>
      <c r="B78" s="1"/>
      <c r="C78" s="1"/>
      <c r="D78" s="1"/>
      <c r="E78" s="1"/>
      <c r="F78" s="1"/>
      <c r="G78" s="1"/>
      <c r="H78" s="1"/>
      <c r="I78" s="1"/>
    </row>
    <row r="79" spans="1:9">
      <c r="A79" s="1"/>
      <c r="B79" s="1"/>
      <c r="C79" s="1"/>
      <c r="D79" s="1"/>
      <c r="E79" s="1"/>
      <c r="F79" s="1"/>
      <c r="G79" s="1"/>
      <c r="H79" s="1"/>
      <c r="I79" s="1"/>
    </row>
    <row r="80" spans="1:9">
      <c r="A80" s="1"/>
      <c r="B80" s="1"/>
      <c r="C80" s="1"/>
      <c r="D80" s="1"/>
      <c r="E80" s="1"/>
      <c r="F80" s="1"/>
      <c r="G80" s="1"/>
      <c r="H80" s="1"/>
      <c r="I80" s="1"/>
    </row>
    <row r="81" spans="1:9">
      <c r="A81" s="1"/>
      <c r="B81" s="1"/>
      <c r="C81" s="1"/>
      <c r="D81" s="1"/>
      <c r="E81" s="1"/>
      <c r="F81" s="1"/>
      <c r="G81" s="1"/>
      <c r="H81" s="1"/>
      <c r="I81" s="1"/>
    </row>
    <row r="82" spans="1:9">
      <c r="A82" s="1"/>
      <c r="B82" s="1"/>
      <c r="C82" s="1"/>
      <c r="D82" s="1"/>
      <c r="E82" s="1"/>
      <c r="F82" s="1"/>
      <c r="G82" s="1"/>
      <c r="H82" s="1"/>
      <c r="I82" s="1"/>
    </row>
    <row r="83" spans="1:9">
      <c r="A83" s="1"/>
      <c r="B83" s="1"/>
      <c r="C83" s="1"/>
      <c r="D83" s="1"/>
      <c r="E83" s="1"/>
      <c r="F83" s="1"/>
      <c r="G83" s="1"/>
      <c r="H83" s="1"/>
      <c r="I83" s="1"/>
    </row>
    <row r="84" spans="1:9">
      <c r="A84" s="1"/>
      <c r="B84" s="1"/>
      <c r="C84" s="1"/>
      <c r="D84" s="1"/>
      <c r="E84" s="1"/>
      <c r="F84" s="1"/>
      <c r="G84" s="1"/>
      <c r="H84" s="1"/>
      <c r="I84" s="1"/>
    </row>
    <row r="85" spans="1:9">
      <c r="A85" s="1"/>
      <c r="B85" s="1"/>
      <c r="C85" s="1"/>
      <c r="D85" s="1"/>
      <c r="E85" s="1"/>
      <c r="F85" s="1"/>
      <c r="G85" s="1"/>
      <c r="H85" s="1"/>
      <c r="I85" s="1"/>
    </row>
    <row r="86" spans="1:9">
      <c r="A86" s="1"/>
      <c r="B86" s="1"/>
      <c r="C86" s="1"/>
      <c r="D86" s="1"/>
      <c r="E86" s="1"/>
      <c r="F86" s="1"/>
      <c r="G86" s="1"/>
      <c r="H86" s="1"/>
      <c r="I86" s="1"/>
    </row>
    <row r="87" spans="1:9">
      <c r="A87" s="1"/>
      <c r="B87" s="1"/>
      <c r="C87" s="1"/>
      <c r="D87" s="1"/>
      <c r="E87" s="1"/>
      <c r="F87" s="1"/>
      <c r="G87" s="1"/>
      <c r="H87" s="1"/>
      <c r="I87" s="1"/>
    </row>
    <row r="88" spans="1:9">
      <c r="A88" s="1"/>
      <c r="B88" s="1"/>
      <c r="C88" s="1"/>
      <c r="D88" s="1"/>
      <c r="E88" s="1"/>
      <c r="F88" s="1"/>
      <c r="G88" s="1"/>
      <c r="H88" s="1"/>
      <c r="I88" s="1"/>
    </row>
    <row r="89" spans="1:9">
      <c r="A89" s="1"/>
      <c r="B89" s="1"/>
      <c r="C89" s="1"/>
      <c r="D89" s="1"/>
      <c r="E89" s="1"/>
      <c r="F89" s="1"/>
      <c r="G89" s="1"/>
      <c r="H89" s="1"/>
      <c r="I89" s="1"/>
    </row>
    <row r="90" spans="1:9">
      <c r="A90" s="1"/>
      <c r="B90" s="1"/>
      <c r="C90" s="1"/>
      <c r="D90" s="1"/>
      <c r="E90" s="1"/>
      <c r="F90" s="1"/>
      <c r="G90" s="1"/>
      <c r="H90" s="1"/>
      <c r="I90" s="1"/>
    </row>
    <row r="91" spans="1:9">
      <c r="A91" s="1"/>
      <c r="B91" s="1"/>
      <c r="C91" s="1"/>
      <c r="D91" s="1"/>
      <c r="E91" s="1"/>
      <c r="F91" s="1"/>
      <c r="G91" s="1"/>
      <c r="H91" s="1"/>
      <c r="I91" s="1"/>
    </row>
    <row r="92" spans="1:9">
      <c r="A92" s="1"/>
      <c r="B92" s="1"/>
      <c r="C92" s="1"/>
      <c r="D92" s="1"/>
      <c r="E92" s="1"/>
      <c r="F92" s="1"/>
      <c r="G92" s="1"/>
      <c r="H92" s="1"/>
      <c r="I92" s="1"/>
    </row>
    <row r="93" spans="1:9">
      <c r="A93" s="1"/>
      <c r="B93" s="1"/>
      <c r="C93" s="1"/>
      <c r="D93" s="1"/>
      <c r="E93" s="1"/>
      <c r="F93" s="1"/>
      <c r="G93" s="1"/>
      <c r="H93" s="1"/>
      <c r="I93" s="1"/>
    </row>
    <row r="94" spans="1:9">
      <c r="A94" s="1"/>
      <c r="B94" s="1"/>
      <c r="C94" s="1"/>
      <c r="D94" s="1"/>
      <c r="E94" s="1"/>
      <c r="F94" s="1"/>
      <c r="G94" s="1"/>
      <c r="H94" s="1"/>
      <c r="I94" s="1"/>
    </row>
    <row r="95" spans="1:9">
      <c r="A95" s="1"/>
      <c r="B95" s="1"/>
      <c r="C95" s="1"/>
      <c r="D95" s="1"/>
      <c r="E95" s="1"/>
      <c r="F95" s="1"/>
      <c r="G95" s="1"/>
      <c r="H95" s="1"/>
      <c r="I95" s="1"/>
    </row>
    <row r="96" spans="1:9">
      <c r="A96" s="1"/>
      <c r="B96" s="1"/>
      <c r="C96" s="1"/>
      <c r="D96" s="1"/>
      <c r="E96" s="1"/>
      <c r="F96" s="1"/>
      <c r="G96" s="1"/>
      <c r="H96" s="1"/>
      <c r="I96" s="1"/>
    </row>
    <row r="97" spans="1:9">
      <c r="A97" s="1"/>
      <c r="B97" s="1"/>
      <c r="C97" s="1"/>
      <c r="D97" s="1"/>
      <c r="E97" s="1"/>
      <c r="F97" s="1"/>
      <c r="G97" s="1"/>
      <c r="H97" s="1"/>
      <c r="I97" s="1"/>
    </row>
    <row r="98" spans="1:9">
      <c r="A98" s="1"/>
      <c r="B98" s="1"/>
      <c r="C98" s="1"/>
      <c r="D98" s="1"/>
      <c r="E98" s="1"/>
      <c r="F98" s="1"/>
      <c r="G98" s="1"/>
      <c r="H98" s="1"/>
      <c r="I98" s="1"/>
    </row>
    <row r="99" spans="1:9">
      <c r="A99" s="1"/>
      <c r="B99" s="1"/>
      <c r="C99" s="1"/>
      <c r="D99" s="1"/>
      <c r="E99" s="1"/>
      <c r="F99" s="1"/>
      <c r="G99" s="1"/>
      <c r="H99" s="1"/>
      <c r="I99" s="1"/>
    </row>
    <row r="100" spans="1:9">
      <c r="A100" s="1"/>
      <c r="B100" s="1"/>
      <c r="C100" s="1"/>
      <c r="D100" s="1"/>
      <c r="E100" s="1"/>
      <c r="F100" s="1"/>
      <c r="G100" s="1"/>
      <c r="H100" s="1"/>
      <c r="I100" s="1"/>
    </row>
  </sheetData>
  <sheetProtection password="CBDD" sheet="1" objects="1" scenarios="1" selectLockedCells="1" selectUnlockedCells="1"/>
  <pageMargins left="0.59055118110236227" right="0.59055118110236227" top="1.1811023622047245" bottom="0.39370078740157483" header="0.31496062992125984" footer="0.31496062992125984"/>
  <pageSetup paperSize="9" orientation="portrait" r:id="rId1"/>
  <headerFooter>
    <oddHeader>&amp;L&amp;G&amp;R&amp;"Arial,Fett"Profometer PM-6 Cover at Stirrups
Calculation of the real Cover
&amp;"Arial,Standard"v 2.01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H89"/>
  <sheetViews>
    <sheetView zoomScaleNormal="100" workbookViewId="0">
      <selection activeCell="C2" sqref="C2"/>
    </sheetView>
  </sheetViews>
  <sheetFormatPr defaultColWidth="9.140625" defaultRowHeight="15"/>
  <cols>
    <col min="1" max="1" width="11.42578125" style="7" customWidth="1"/>
    <col min="2" max="6" width="11" style="7" customWidth="1"/>
    <col min="7" max="8" width="11.42578125" style="7" customWidth="1"/>
    <col min="9" max="16384" width="9.140625" style="7"/>
  </cols>
  <sheetData>
    <row r="1" spans="1:8" ht="16.350000000000001" customHeight="1">
      <c r="A1" s="370" t="s">
        <v>0</v>
      </c>
      <c r="B1" s="2"/>
      <c r="C1" s="3" t="s">
        <v>1</v>
      </c>
      <c r="D1" s="4"/>
      <c r="E1" s="372"/>
      <c r="F1" s="372"/>
      <c r="G1" s="5"/>
      <c r="H1" s="6"/>
    </row>
    <row r="2" spans="1:8" ht="15" customHeight="1">
      <c r="A2" s="371"/>
      <c r="B2" s="8" t="s">
        <v>2</v>
      </c>
      <c r="C2" s="9">
        <v>6</v>
      </c>
      <c r="D2" s="10" t="s">
        <v>3</v>
      </c>
      <c r="E2" s="11" t="s">
        <v>4</v>
      </c>
      <c r="F2" s="12">
        <f>C3/C2</f>
        <v>6.666666666666667</v>
      </c>
      <c r="G2" s="13" t="s">
        <v>5</v>
      </c>
      <c r="H2" s="14"/>
    </row>
    <row r="3" spans="1:8" ht="15" customHeight="1">
      <c r="A3" s="371"/>
      <c r="B3" s="8" t="s">
        <v>6</v>
      </c>
      <c r="C3" s="9">
        <v>40</v>
      </c>
      <c r="D3" s="15" t="s">
        <v>3</v>
      </c>
      <c r="E3" s="373" t="s">
        <v>7</v>
      </c>
      <c r="F3" s="373"/>
      <c r="G3" s="16" t="s">
        <v>8</v>
      </c>
      <c r="H3" s="17"/>
    </row>
    <row r="4" spans="1:8" ht="15" customHeight="1">
      <c r="A4" s="18"/>
      <c r="B4" s="19" t="s">
        <v>9</v>
      </c>
      <c r="C4" s="20">
        <v>40</v>
      </c>
      <c r="D4" s="21" t="s">
        <v>3</v>
      </c>
      <c r="E4" s="373"/>
      <c r="F4" s="373"/>
      <c r="G4" s="16" t="s">
        <v>10</v>
      </c>
      <c r="H4" s="22"/>
    </row>
    <row r="5" spans="1:8" ht="15" customHeight="1">
      <c r="A5" s="23"/>
      <c r="B5" s="8" t="s">
        <v>11</v>
      </c>
      <c r="C5" s="9">
        <v>50</v>
      </c>
      <c r="D5" s="15" t="s">
        <v>3</v>
      </c>
      <c r="E5" s="373"/>
      <c r="F5" s="373"/>
      <c r="G5" s="16" t="s">
        <v>12</v>
      </c>
      <c r="H5" s="22"/>
    </row>
    <row r="6" spans="1:8" ht="15" customHeight="1" thickBot="1">
      <c r="A6" s="24"/>
      <c r="B6" s="8" t="s">
        <v>13</v>
      </c>
      <c r="C6" s="9">
        <v>100</v>
      </c>
      <c r="D6" s="15" t="s">
        <v>3</v>
      </c>
      <c r="E6" s="373"/>
      <c r="F6" s="373"/>
      <c r="G6" s="374" t="s">
        <v>14</v>
      </c>
      <c r="H6" s="375"/>
    </row>
    <row r="7" spans="1:8" ht="15" customHeight="1" thickBot="1">
      <c r="A7" s="376" t="s">
        <v>15</v>
      </c>
      <c r="B7" s="377"/>
      <c r="C7" s="25" t="s">
        <v>16</v>
      </c>
      <c r="D7" s="26"/>
      <c r="E7" s="27" t="s">
        <v>17</v>
      </c>
      <c r="F7" s="28" t="s">
        <v>18</v>
      </c>
      <c r="G7" s="28" t="s">
        <v>19</v>
      </c>
      <c r="H7" s="29" t="s">
        <v>20</v>
      </c>
    </row>
    <row r="8" spans="1:8" ht="15.75" customHeight="1">
      <c r="A8" s="378" t="s">
        <v>21</v>
      </c>
      <c r="B8" s="30" t="s">
        <v>22</v>
      </c>
      <c r="C8" s="31">
        <v>44.462500000000006</v>
      </c>
      <c r="D8" s="32" t="s">
        <v>3</v>
      </c>
      <c r="E8" s="33" t="s">
        <v>23</v>
      </c>
      <c r="F8" s="34"/>
      <c r="G8" s="34"/>
      <c r="H8" s="35" t="s">
        <v>3</v>
      </c>
    </row>
    <row r="9" spans="1:8" ht="15.75" thickBot="1">
      <c r="A9" s="379"/>
      <c r="B9" s="30" t="s">
        <v>24</v>
      </c>
      <c r="C9" s="36">
        <v>1.7504921259842523</v>
      </c>
      <c r="D9" s="32" t="s">
        <v>25</v>
      </c>
      <c r="E9" s="37">
        <v>0</v>
      </c>
      <c r="F9" s="38" t="s">
        <v>26</v>
      </c>
      <c r="G9" s="38" t="s">
        <v>26</v>
      </c>
      <c r="H9" s="39"/>
    </row>
    <row r="10" spans="1:8" ht="30" customHeight="1" thickBot="1">
      <c r="A10" s="364" t="s">
        <v>27</v>
      </c>
      <c r="B10" s="365"/>
      <c r="C10" s="366" t="s">
        <v>28</v>
      </c>
      <c r="D10" s="367"/>
      <c r="E10" s="368"/>
      <c r="F10" s="368"/>
      <c r="G10" s="368"/>
      <c r="H10" s="369"/>
    </row>
    <row r="11" spans="1:8" ht="18.75">
      <c r="A11" s="40" t="s">
        <v>29</v>
      </c>
      <c r="B11" s="41" t="s">
        <v>30</v>
      </c>
      <c r="C11" s="41" t="s">
        <v>31</v>
      </c>
      <c r="D11" s="42" t="s">
        <v>32</v>
      </c>
      <c r="E11" s="41" t="s">
        <v>23</v>
      </c>
      <c r="F11" s="41" t="s">
        <v>33</v>
      </c>
      <c r="G11" s="43" t="s">
        <v>22</v>
      </c>
      <c r="H11" s="43" t="s">
        <v>24</v>
      </c>
    </row>
    <row r="12" spans="1:8">
      <c r="A12" s="44" t="s">
        <v>34</v>
      </c>
      <c r="B12" s="45" t="s">
        <v>3</v>
      </c>
      <c r="C12" s="45" t="s">
        <v>3</v>
      </c>
      <c r="D12" s="46" t="s">
        <v>3</v>
      </c>
      <c r="E12" s="45" t="s">
        <v>3</v>
      </c>
      <c r="F12" s="45" t="s">
        <v>3</v>
      </c>
      <c r="G12" s="47" t="s">
        <v>3</v>
      </c>
      <c r="H12" s="47" t="s">
        <v>25</v>
      </c>
    </row>
    <row r="13" spans="1:8" ht="11.25" customHeight="1">
      <c r="A13" s="48">
        <v>1</v>
      </c>
      <c r="B13" s="49"/>
      <c r="C13" s="49"/>
      <c r="D13" s="50"/>
      <c r="E13" s="49"/>
      <c r="F13" s="49"/>
      <c r="G13" s="51"/>
      <c r="H13" s="52"/>
    </row>
    <row r="14" spans="1:8" ht="11.25" customHeight="1">
      <c r="A14" s="48">
        <f>A13+1</f>
        <v>2</v>
      </c>
      <c r="B14" s="49"/>
      <c r="C14" s="49"/>
      <c r="D14" s="50"/>
      <c r="E14" s="49"/>
      <c r="F14" s="49"/>
      <c r="G14" s="51"/>
      <c r="H14" s="52"/>
    </row>
    <row r="15" spans="1:8" ht="11.25" customHeight="1">
      <c r="A15" s="48">
        <f t="shared" ref="A15:A57" si="0">A14+1</f>
        <v>3</v>
      </c>
      <c r="B15" s="49"/>
      <c r="C15" s="49"/>
      <c r="D15" s="50"/>
      <c r="E15" s="49"/>
      <c r="F15" s="49"/>
      <c r="G15" s="51"/>
      <c r="H15" s="52"/>
    </row>
    <row r="16" spans="1:8" ht="11.25" customHeight="1">
      <c r="A16" s="48">
        <f t="shared" si="0"/>
        <v>4</v>
      </c>
      <c r="B16" s="49"/>
      <c r="C16" s="49"/>
      <c r="D16" s="50"/>
      <c r="E16" s="49"/>
      <c r="F16" s="49"/>
      <c r="G16" s="51"/>
      <c r="H16" s="52"/>
    </row>
    <row r="17" spans="1:8" ht="11.25" customHeight="1">
      <c r="A17" s="48">
        <f t="shared" si="0"/>
        <v>5</v>
      </c>
      <c r="B17" s="49"/>
      <c r="C17" s="49"/>
      <c r="D17" s="50"/>
      <c r="E17" s="49"/>
      <c r="F17" s="49"/>
      <c r="G17" s="51"/>
      <c r="H17" s="52"/>
    </row>
    <row r="18" spans="1:8" ht="11.25" customHeight="1">
      <c r="A18" s="48">
        <f t="shared" si="0"/>
        <v>6</v>
      </c>
      <c r="B18" s="49"/>
      <c r="C18" s="49"/>
      <c r="D18" s="50"/>
      <c r="E18" s="49"/>
      <c r="F18" s="49"/>
      <c r="G18" s="51"/>
      <c r="H18" s="52"/>
    </row>
    <row r="19" spans="1:8" ht="11.25" customHeight="1">
      <c r="A19" s="48">
        <f t="shared" si="0"/>
        <v>7</v>
      </c>
      <c r="B19" s="49"/>
      <c r="C19" s="49"/>
      <c r="D19" s="50"/>
      <c r="E19" s="49"/>
      <c r="F19" s="49"/>
      <c r="G19" s="51"/>
      <c r="H19" s="52"/>
    </row>
    <row r="20" spans="1:8" ht="11.25" customHeight="1">
      <c r="A20" s="48">
        <f t="shared" si="0"/>
        <v>8</v>
      </c>
      <c r="B20" s="49"/>
      <c r="C20" s="49"/>
      <c r="D20" s="50"/>
      <c r="E20" s="49"/>
      <c r="F20" s="49"/>
      <c r="G20" s="51"/>
      <c r="H20" s="52"/>
    </row>
    <row r="21" spans="1:8" ht="11.25" customHeight="1">
      <c r="A21" s="48">
        <f t="shared" si="0"/>
        <v>9</v>
      </c>
      <c r="B21" s="49"/>
      <c r="C21" s="49"/>
      <c r="D21" s="50"/>
      <c r="E21" s="49"/>
      <c r="F21" s="49"/>
      <c r="G21" s="51"/>
      <c r="H21" s="52"/>
    </row>
    <row r="22" spans="1:8" ht="11.25" customHeight="1">
      <c r="A22" s="48">
        <f t="shared" si="0"/>
        <v>10</v>
      </c>
      <c r="B22" s="49"/>
      <c r="C22" s="49"/>
      <c r="D22" s="50"/>
      <c r="E22" s="49"/>
      <c r="F22" s="49"/>
      <c r="G22" s="51"/>
      <c r="H22" s="52"/>
    </row>
    <row r="23" spans="1:8" ht="11.25" customHeight="1">
      <c r="A23" s="48">
        <f t="shared" si="0"/>
        <v>11</v>
      </c>
      <c r="B23" s="49"/>
      <c r="C23" s="49"/>
      <c r="D23" s="50"/>
      <c r="E23" s="49"/>
      <c r="F23" s="49"/>
      <c r="G23" s="51"/>
      <c r="H23" s="52"/>
    </row>
    <row r="24" spans="1:8" ht="11.25" customHeight="1">
      <c r="A24" s="48">
        <f t="shared" si="0"/>
        <v>12</v>
      </c>
      <c r="B24" s="49"/>
      <c r="C24" s="49"/>
      <c r="D24" s="50"/>
      <c r="E24" s="49"/>
      <c r="F24" s="49"/>
      <c r="G24" s="51"/>
      <c r="H24" s="52"/>
    </row>
    <row r="25" spans="1:8" ht="11.25" customHeight="1">
      <c r="A25" s="48">
        <f t="shared" si="0"/>
        <v>13</v>
      </c>
      <c r="B25" s="49"/>
      <c r="C25" s="49"/>
      <c r="D25" s="50"/>
      <c r="E25" s="49"/>
      <c r="F25" s="49"/>
      <c r="G25" s="51"/>
      <c r="H25" s="52"/>
    </row>
    <row r="26" spans="1:8" ht="11.25" customHeight="1">
      <c r="A26" s="48">
        <f t="shared" si="0"/>
        <v>14</v>
      </c>
      <c r="B26" s="49"/>
      <c r="C26" s="49"/>
      <c r="D26" s="50"/>
      <c r="E26" s="49"/>
      <c r="F26" s="49"/>
      <c r="G26" s="51"/>
      <c r="H26" s="52"/>
    </row>
    <row r="27" spans="1:8" ht="11.25" customHeight="1">
      <c r="A27" s="48">
        <f t="shared" si="0"/>
        <v>15</v>
      </c>
      <c r="B27" s="49"/>
      <c r="C27" s="49"/>
      <c r="D27" s="50"/>
      <c r="E27" s="49"/>
      <c r="F27" s="49"/>
      <c r="G27" s="51"/>
      <c r="H27" s="52"/>
    </row>
    <row r="28" spans="1:8" ht="11.25" customHeight="1">
      <c r="A28" s="48">
        <f t="shared" si="0"/>
        <v>16</v>
      </c>
      <c r="B28" s="49"/>
      <c r="C28" s="49"/>
      <c r="D28" s="50"/>
      <c r="E28" s="49"/>
      <c r="F28" s="49"/>
      <c r="G28" s="51"/>
      <c r="H28" s="52"/>
    </row>
    <row r="29" spans="1:8" ht="11.25" customHeight="1">
      <c r="A29" s="48">
        <f t="shared" si="0"/>
        <v>17</v>
      </c>
      <c r="B29" s="49"/>
      <c r="C29" s="49"/>
      <c r="D29" s="50"/>
      <c r="E29" s="49"/>
      <c r="F29" s="49"/>
      <c r="G29" s="51"/>
      <c r="H29" s="52"/>
    </row>
    <row r="30" spans="1:8" ht="11.25" customHeight="1">
      <c r="A30" s="48">
        <f t="shared" si="0"/>
        <v>18</v>
      </c>
      <c r="B30" s="49"/>
      <c r="C30" s="49"/>
      <c r="D30" s="50"/>
      <c r="E30" s="49"/>
      <c r="F30" s="49"/>
      <c r="G30" s="51"/>
      <c r="H30" s="52"/>
    </row>
    <row r="31" spans="1:8" ht="11.25" customHeight="1">
      <c r="A31" s="48">
        <f t="shared" si="0"/>
        <v>19</v>
      </c>
      <c r="B31" s="49"/>
      <c r="C31" s="49"/>
      <c r="D31" s="50"/>
      <c r="E31" s="49"/>
      <c r="F31" s="49"/>
      <c r="G31" s="51"/>
      <c r="H31" s="52"/>
    </row>
    <row r="32" spans="1:8" ht="11.25" customHeight="1">
      <c r="A32" s="48">
        <f t="shared" si="0"/>
        <v>20</v>
      </c>
      <c r="B32" s="49"/>
      <c r="C32" s="49"/>
      <c r="D32" s="50"/>
      <c r="E32" s="49"/>
      <c r="F32" s="49"/>
      <c r="G32" s="51"/>
      <c r="H32" s="52"/>
    </row>
    <row r="33" spans="1:8" ht="11.25" customHeight="1">
      <c r="A33" s="48">
        <f t="shared" si="0"/>
        <v>21</v>
      </c>
      <c r="B33" s="49"/>
      <c r="C33" s="49"/>
      <c r="D33" s="50"/>
      <c r="E33" s="49"/>
      <c r="F33" s="49"/>
      <c r="G33" s="51"/>
      <c r="H33" s="52"/>
    </row>
    <row r="34" spans="1:8" ht="11.25" customHeight="1">
      <c r="A34" s="48">
        <f t="shared" si="0"/>
        <v>22</v>
      </c>
      <c r="B34" s="49"/>
      <c r="C34" s="49"/>
      <c r="D34" s="50"/>
      <c r="E34" s="49"/>
      <c r="F34" s="49"/>
      <c r="G34" s="51"/>
      <c r="H34" s="52"/>
    </row>
    <row r="35" spans="1:8" ht="11.25" customHeight="1">
      <c r="A35" s="48">
        <f t="shared" si="0"/>
        <v>23</v>
      </c>
      <c r="B35" s="49"/>
      <c r="C35" s="49"/>
      <c r="D35" s="50"/>
      <c r="E35" s="49"/>
      <c r="F35" s="49"/>
      <c r="G35" s="51"/>
      <c r="H35" s="52"/>
    </row>
    <row r="36" spans="1:8" ht="11.25" customHeight="1">
      <c r="A36" s="48">
        <f t="shared" si="0"/>
        <v>24</v>
      </c>
      <c r="B36" s="49"/>
      <c r="C36" s="49"/>
      <c r="D36" s="50"/>
      <c r="E36" s="49"/>
      <c r="F36" s="49"/>
      <c r="G36" s="51"/>
      <c r="H36" s="52"/>
    </row>
    <row r="37" spans="1:8" ht="11.25" customHeight="1">
      <c r="A37" s="48">
        <f t="shared" si="0"/>
        <v>25</v>
      </c>
      <c r="B37" s="49"/>
      <c r="C37" s="49"/>
      <c r="D37" s="50"/>
      <c r="E37" s="49"/>
      <c r="F37" s="49"/>
      <c r="G37" s="51"/>
      <c r="H37" s="52"/>
    </row>
    <row r="38" spans="1:8" ht="11.25" customHeight="1">
      <c r="A38" s="48">
        <f t="shared" si="0"/>
        <v>26</v>
      </c>
      <c r="B38" s="49"/>
      <c r="C38" s="49"/>
      <c r="D38" s="50"/>
      <c r="E38" s="49"/>
      <c r="F38" s="49"/>
      <c r="G38" s="51"/>
      <c r="H38" s="52"/>
    </row>
    <row r="39" spans="1:8" ht="11.25" customHeight="1">
      <c r="A39" s="48">
        <f t="shared" si="0"/>
        <v>27</v>
      </c>
      <c r="B39" s="49"/>
      <c r="C39" s="49"/>
      <c r="D39" s="50"/>
      <c r="E39" s="49"/>
      <c r="F39" s="49"/>
      <c r="G39" s="51"/>
      <c r="H39" s="52"/>
    </row>
    <row r="40" spans="1:8" ht="11.25" customHeight="1">
      <c r="A40" s="48">
        <f t="shared" si="0"/>
        <v>28</v>
      </c>
      <c r="B40" s="49"/>
      <c r="C40" s="49"/>
      <c r="D40" s="50"/>
      <c r="E40" s="49"/>
      <c r="F40" s="49"/>
      <c r="G40" s="51"/>
      <c r="H40" s="52"/>
    </row>
    <row r="41" spans="1:8" ht="11.25" customHeight="1">
      <c r="A41" s="48">
        <f t="shared" si="0"/>
        <v>29</v>
      </c>
      <c r="B41" s="49"/>
      <c r="C41" s="49"/>
      <c r="D41" s="50"/>
      <c r="E41" s="49"/>
      <c r="F41" s="49"/>
      <c r="G41" s="51"/>
      <c r="H41" s="52"/>
    </row>
    <row r="42" spans="1:8" ht="11.25" customHeight="1">
      <c r="A42" s="48">
        <f t="shared" si="0"/>
        <v>30</v>
      </c>
      <c r="B42" s="49"/>
      <c r="C42" s="49"/>
      <c r="D42" s="50"/>
      <c r="E42" s="49"/>
      <c r="F42" s="49"/>
      <c r="G42" s="51"/>
      <c r="H42" s="52"/>
    </row>
    <row r="43" spans="1:8" ht="11.25" customHeight="1">
      <c r="A43" s="48">
        <f t="shared" si="0"/>
        <v>31</v>
      </c>
      <c r="B43" s="49"/>
      <c r="C43" s="49"/>
      <c r="D43" s="50"/>
      <c r="E43" s="49"/>
      <c r="F43" s="49"/>
      <c r="G43" s="51"/>
      <c r="H43" s="52"/>
    </row>
    <row r="44" spans="1:8" ht="11.25" customHeight="1">
      <c r="A44" s="48">
        <f t="shared" si="0"/>
        <v>32</v>
      </c>
      <c r="B44" s="49"/>
      <c r="C44" s="49"/>
      <c r="D44" s="50"/>
      <c r="E44" s="49"/>
      <c r="F44" s="49"/>
      <c r="G44" s="51"/>
      <c r="H44" s="52"/>
    </row>
    <row r="45" spans="1:8" ht="11.25" customHeight="1">
      <c r="A45" s="48">
        <f t="shared" si="0"/>
        <v>33</v>
      </c>
      <c r="B45" s="49"/>
      <c r="C45" s="49"/>
      <c r="D45" s="50"/>
      <c r="E45" s="49"/>
      <c r="F45" s="49"/>
      <c r="G45" s="51"/>
      <c r="H45" s="52"/>
    </row>
    <row r="46" spans="1:8" ht="11.25" customHeight="1">
      <c r="A46" s="48">
        <f t="shared" si="0"/>
        <v>34</v>
      </c>
      <c r="B46" s="49"/>
      <c r="C46" s="49"/>
      <c r="D46" s="50"/>
      <c r="E46" s="49"/>
      <c r="F46" s="49"/>
      <c r="G46" s="51"/>
      <c r="H46" s="52"/>
    </row>
    <row r="47" spans="1:8" ht="11.25" customHeight="1">
      <c r="A47" s="48">
        <f t="shared" si="0"/>
        <v>35</v>
      </c>
      <c r="B47" s="49"/>
      <c r="C47" s="49"/>
      <c r="D47" s="50"/>
      <c r="E47" s="49"/>
      <c r="F47" s="49"/>
      <c r="G47" s="51"/>
      <c r="H47" s="52"/>
    </row>
    <row r="48" spans="1:8" ht="11.25" customHeight="1">
      <c r="A48" s="48">
        <f t="shared" si="0"/>
        <v>36</v>
      </c>
      <c r="B48" s="49"/>
      <c r="C48" s="49"/>
      <c r="D48" s="50"/>
      <c r="E48" s="49"/>
      <c r="F48" s="49"/>
      <c r="G48" s="51"/>
      <c r="H48" s="52"/>
    </row>
    <row r="49" spans="1:8" ht="11.25" customHeight="1">
      <c r="A49" s="48">
        <f t="shared" si="0"/>
        <v>37</v>
      </c>
      <c r="B49" s="49"/>
      <c r="C49" s="49"/>
      <c r="D49" s="50"/>
      <c r="E49" s="49"/>
      <c r="F49" s="49"/>
      <c r="G49" s="51"/>
      <c r="H49" s="52"/>
    </row>
    <row r="50" spans="1:8" ht="11.25" customHeight="1">
      <c r="A50" s="48">
        <f t="shared" si="0"/>
        <v>38</v>
      </c>
      <c r="B50" s="49"/>
      <c r="C50" s="49"/>
      <c r="D50" s="50"/>
      <c r="E50" s="49"/>
      <c r="F50" s="49"/>
      <c r="G50" s="51"/>
      <c r="H50" s="52"/>
    </row>
    <row r="51" spans="1:8" ht="11.25" customHeight="1">
      <c r="A51" s="48">
        <f t="shared" si="0"/>
        <v>39</v>
      </c>
      <c r="B51" s="49"/>
      <c r="C51" s="49"/>
      <c r="D51" s="50"/>
      <c r="E51" s="49"/>
      <c r="F51" s="49"/>
      <c r="G51" s="51"/>
      <c r="H51" s="52"/>
    </row>
    <row r="52" spans="1:8" ht="11.25" customHeight="1">
      <c r="A52" s="48">
        <f t="shared" si="0"/>
        <v>40</v>
      </c>
      <c r="B52" s="49"/>
      <c r="C52" s="49"/>
      <c r="D52" s="50"/>
      <c r="E52" s="49"/>
      <c r="F52" s="49"/>
      <c r="G52" s="51"/>
      <c r="H52" s="52"/>
    </row>
    <row r="53" spans="1:8" ht="11.25" customHeight="1">
      <c r="A53" s="48">
        <f t="shared" si="0"/>
        <v>41</v>
      </c>
      <c r="B53" s="49"/>
      <c r="C53" s="49"/>
      <c r="D53" s="50"/>
      <c r="E53" s="49"/>
      <c r="F53" s="49"/>
      <c r="G53" s="51"/>
      <c r="H53" s="52"/>
    </row>
    <row r="54" spans="1:8" ht="11.25" customHeight="1">
      <c r="A54" s="48">
        <f t="shared" si="0"/>
        <v>42</v>
      </c>
      <c r="B54" s="49"/>
      <c r="C54" s="49"/>
      <c r="D54" s="50"/>
      <c r="E54" s="49"/>
      <c r="F54" s="49"/>
      <c r="G54" s="51"/>
      <c r="H54" s="52"/>
    </row>
    <row r="55" spans="1:8" ht="11.25" customHeight="1">
      <c r="A55" s="48">
        <f t="shared" si="0"/>
        <v>43</v>
      </c>
      <c r="B55" s="49"/>
      <c r="C55" s="49"/>
      <c r="D55" s="50"/>
      <c r="E55" s="49"/>
      <c r="F55" s="49"/>
      <c r="G55" s="51"/>
      <c r="H55" s="52"/>
    </row>
    <row r="56" spans="1:8" ht="11.25" customHeight="1">
      <c r="A56" s="48">
        <f t="shared" si="0"/>
        <v>44</v>
      </c>
      <c r="B56" s="49"/>
      <c r="C56" s="49"/>
      <c r="D56" s="50"/>
      <c r="E56" s="49"/>
      <c r="F56" s="49"/>
      <c r="G56" s="51"/>
      <c r="H56" s="52"/>
    </row>
    <row r="57" spans="1:8" ht="11.25" customHeight="1">
      <c r="A57" s="48">
        <f t="shared" si="0"/>
        <v>45</v>
      </c>
      <c r="B57" s="49"/>
      <c r="C57" s="49"/>
      <c r="D57" s="50"/>
      <c r="E57" s="49"/>
      <c r="F57" s="49"/>
      <c r="G57" s="51"/>
      <c r="H57" s="52"/>
    </row>
    <row r="58" spans="1:8">
      <c r="H58" s="53"/>
    </row>
    <row r="59" spans="1:8">
      <c r="H59" s="53"/>
    </row>
    <row r="60" spans="1:8">
      <c r="H60" s="53"/>
    </row>
    <row r="61" spans="1:8">
      <c r="H61" s="53"/>
    </row>
    <row r="62" spans="1:8">
      <c r="H62" s="53"/>
    </row>
    <row r="63" spans="1:8">
      <c r="H63" s="53"/>
    </row>
    <row r="64" spans="1:8">
      <c r="H64" s="53"/>
    </row>
    <row r="65" spans="8:8">
      <c r="H65" s="53"/>
    </row>
    <row r="66" spans="8:8">
      <c r="H66" s="53"/>
    </row>
    <row r="67" spans="8:8">
      <c r="H67" s="53"/>
    </row>
    <row r="68" spans="8:8">
      <c r="H68" s="53"/>
    </row>
    <row r="69" spans="8:8">
      <c r="H69" s="53"/>
    </row>
    <row r="70" spans="8:8">
      <c r="H70" s="53"/>
    </row>
    <row r="71" spans="8:8">
      <c r="H71" s="53"/>
    </row>
    <row r="72" spans="8:8">
      <c r="H72" s="53"/>
    </row>
    <row r="73" spans="8:8">
      <c r="H73" s="53"/>
    </row>
    <row r="74" spans="8:8">
      <c r="H74" s="53"/>
    </row>
    <row r="75" spans="8:8">
      <c r="H75" s="53"/>
    </row>
    <row r="76" spans="8:8">
      <c r="H76" s="53"/>
    </row>
    <row r="77" spans="8:8">
      <c r="H77" s="53"/>
    </row>
    <row r="78" spans="8:8">
      <c r="H78" s="53"/>
    </row>
    <row r="79" spans="8:8">
      <c r="H79" s="53"/>
    </row>
    <row r="80" spans="8:8">
      <c r="H80" s="53"/>
    </row>
    <row r="81" spans="8:8">
      <c r="H81" s="53"/>
    </row>
    <row r="82" spans="8:8">
      <c r="H82" s="53"/>
    </row>
    <row r="83" spans="8:8">
      <c r="H83" s="53"/>
    </row>
    <row r="84" spans="8:8">
      <c r="H84" s="53"/>
    </row>
    <row r="85" spans="8:8">
      <c r="H85" s="53"/>
    </row>
    <row r="86" spans="8:8">
      <c r="H86" s="53"/>
    </row>
    <row r="87" spans="8:8">
      <c r="H87" s="53"/>
    </row>
    <row r="88" spans="8:8">
      <c r="H88" s="53"/>
    </row>
    <row r="89" spans="8:8">
      <c r="H89" s="53"/>
    </row>
  </sheetData>
  <sheetProtection selectLockedCells="1" pivotTables="0"/>
  <mergeCells count="9">
    <mergeCell ref="A10:B10"/>
    <mergeCell ref="C10:D10"/>
    <mergeCell ref="E10:H10"/>
    <mergeCell ref="A1:A3"/>
    <mergeCell ref="E1:F1"/>
    <mergeCell ref="E3:F6"/>
    <mergeCell ref="G6:H6"/>
    <mergeCell ref="A7:B7"/>
    <mergeCell ref="A8:A9"/>
  </mergeCells>
  <pageMargins left="0.59055118110236227" right="0.59055118110236227" top="1.3779527559055118" bottom="0.82677165354330717" header="0.31496062992125984" footer="0.31496062992125984"/>
  <pageSetup paperSize="9" orientation="portrait" r:id="rId1"/>
  <headerFooter>
    <oddHeader>&amp;L&amp;G
&amp;"Arial,Fett"
Please read first the instructions in the "Instructions" worksheet&amp;R&amp;"Arial,Fett"Profometer PM-6 Cover at Stirrups
Calculation of the real Cover
&amp;"Arial,Standard"v 1.01</oddHeader>
  </headerFooter>
  <legacy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M282"/>
  <sheetViews>
    <sheetView zoomScale="85" zoomScaleNormal="85" workbookViewId="0">
      <selection activeCell="M16" sqref="M16"/>
    </sheetView>
  </sheetViews>
  <sheetFormatPr defaultColWidth="9.140625" defaultRowHeight="15"/>
  <cols>
    <col min="1" max="1" width="9.85546875" customWidth="1"/>
    <col min="2" max="2" width="7.85546875" style="215" customWidth="1"/>
    <col min="3" max="3" width="7.85546875" style="216" customWidth="1"/>
    <col min="4" max="4" width="7.85546875" style="217" customWidth="1"/>
    <col min="5" max="5" width="7.85546875" customWidth="1"/>
    <col min="6" max="6" width="7.85546875" style="218" customWidth="1"/>
    <col min="7" max="8" width="7.85546875" style="219" customWidth="1"/>
    <col min="9" max="9" width="7.85546875" customWidth="1"/>
    <col min="10" max="10" width="9.42578125" style="219" customWidth="1"/>
    <col min="11" max="22" width="7.85546875" customWidth="1"/>
  </cols>
  <sheetData>
    <row r="1" spans="1:13" ht="18">
      <c r="A1" s="54"/>
      <c r="B1" s="55"/>
      <c r="C1" s="56" t="s">
        <v>35</v>
      </c>
      <c r="D1" s="57"/>
      <c r="E1" s="58"/>
      <c r="F1" s="58" t="s">
        <v>36</v>
      </c>
      <c r="G1" s="59"/>
      <c r="H1" s="58"/>
      <c r="I1" s="60" t="s">
        <v>37</v>
      </c>
      <c r="J1" s="61"/>
      <c r="K1" s="62"/>
    </row>
    <row r="2" spans="1:13">
      <c r="A2" s="62"/>
      <c r="B2" s="54"/>
      <c r="C2" s="63"/>
      <c r="D2" s="64"/>
      <c r="E2" s="65">
        <f>H3-H2</f>
        <v>198</v>
      </c>
      <c r="F2" s="66">
        <f>E2/E3</f>
        <v>0.7857142857142857</v>
      </c>
      <c r="G2" s="61"/>
      <c r="H2" s="67">
        <f>SUM(K94,K184,K275)</f>
        <v>54</v>
      </c>
      <c r="I2" s="68">
        <f>H2/H3</f>
        <v>0.21428571428571427</v>
      </c>
      <c r="J2" s="61"/>
      <c r="K2" s="62"/>
    </row>
    <row r="3" spans="1:13" ht="23.25">
      <c r="A3" s="1"/>
      <c r="B3" s="69" t="s">
        <v>38</v>
      </c>
      <c r="C3" s="63"/>
      <c r="D3" s="58" t="s">
        <v>39</v>
      </c>
      <c r="E3" s="70">
        <v>252</v>
      </c>
      <c r="F3" s="71" t="s">
        <v>40</v>
      </c>
      <c r="G3" s="58" t="s">
        <v>39</v>
      </c>
      <c r="H3" s="70">
        <v>252</v>
      </c>
      <c r="I3" s="71" t="s">
        <v>40</v>
      </c>
      <c r="J3" s="59"/>
      <c r="K3" s="1"/>
    </row>
    <row r="4" spans="1:13" ht="7.15" customHeight="1">
      <c r="A4" s="1"/>
      <c r="B4" s="54"/>
      <c r="C4" s="63"/>
      <c r="D4" s="58"/>
      <c r="E4" s="70"/>
      <c r="F4" s="71"/>
      <c r="G4" s="58"/>
      <c r="H4" s="70"/>
      <c r="I4" s="71"/>
      <c r="J4" s="59"/>
      <c r="K4" s="1"/>
      <c r="M4" s="72"/>
    </row>
    <row r="5" spans="1:13" ht="21">
      <c r="A5" s="380" t="s">
        <v>41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</row>
    <row r="6" spans="1:13" ht="18">
      <c r="A6" s="73"/>
      <c r="B6" s="73"/>
      <c r="C6" s="73"/>
      <c r="D6" s="73"/>
      <c r="E6" s="74" t="s">
        <v>42</v>
      </c>
      <c r="F6" s="73"/>
      <c r="G6" s="73"/>
      <c r="H6" s="73"/>
      <c r="I6" s="73"/>
      <c r="J6" s="73"/>
      <c r="K6" s="73"/>
    </row>
    <row r="7" spans="1:13" ht="16.5">
      <c r="A7" s="75"/>
      <c r="B7" s="76" t="s">
        <v>43</v>
      </c>
      <c r="C7" s="76" t="s">
        <v>44</v>
      </c>
      <c r="D7" s="77" t="s">
        <v>32</v>
      </c>
      <c r="E7" s="76" t="s">
        <v>23</v>
      </c>
      <c r="F7" s="76" t="s">
        <v>45</v>
      </c>
      <c r="G7" s="78" t="s">
        <v>22</v>
      </c>
      <c r="H7" s="79" t="s">
        <v>24</v>
      </c>
      <c r="I7" s="80"/>
      <c r="J7" s="81" t="s">
        <v>46</v>
      </c>
      <c r="K7" s="82" t="s">
        <v>47</v>
      </c>
    </row>
    <row r="8" spans="1:13" ht="15.6" customHeight="1">
      <c r="A8" s="83" t="s">
        <v>34</v>
      </c>
      <c r="B8" s="84" t="s">
        <v>3</v>
      </c>
      <c r="C8" s="84" t="s">
        <v>3</v>
      </c>
      <c r="D8" s="85" t="s">
        <v>3</v>
      </c>
      <c r="E8" s="84" t="s">
        <v>3</v>
      </c>
      <c r="F8" s="84" t="s">
        <v>3</v>
      </c>
      <c r="G8" s="86" t="s">
        <v>3</v>
      </c>
      <c r="H8" s="87" t="s">
        <v>25</v>
      </c>
      <c r="I8" s="88" t="s">
        <v>34</v>
      </c>
      <c r="J8" s="89"/>
      <c r="K8" s="90"/>
    </row>
    <row r="9" spans="1:13" s="72" customFormat="1" ht="13.5" customHeight="1">
      <c r="A9" s="91">
        <v>1</v>
      </c>
      <c r="B9" s="92">
        <v>6</v>
      </c>
      <c r="C9" s="92">
        <v>40</v>
      </c>
      <c r="D9" s="93">
        <v>40</v>
      </c>
      <c r="E9" s="92">
        <v>23</v>
      </c>
      <c r="F9" s="92">
        <v>40</v>
      </c>
      <c r="G9" s="94">
        <v>20.386395919999998</v>
      </c>
      <c r="H9" s="95">
        <v>0.80261401259842513</v>
      </c>
      <c r="I9" s="96">
        <v>1</v>
      </c>
      <c r="J9" s="97">
        <v>20</v>
      </c>
      <c r="K9" s="98">
        <f>G9-J9</f>
        <v>0.38639591999999823</v>
      </c>
    </row>
    <row r="10" spans="1:13" ht="13.5" customHeight="1">
      <c r="A10" s="99">
        <f>A9+1</f>
        <v>2</v>
      </c>
      <c r="B10" s="100">
        <v>6</v>
      </c>
      <c r="C10" s="100">
        <v>40</v>
      </c>
      <c r="D10" s="101">
        <v>40</v>
      </c>
      <c r="E10" s="100">
        <v>34</v>
      </c>
      <c r="F10" s="100">
        <v>40</v>
      </c>
      <c r="G10" s="102">
        <v>32.216534677600002</v>
      </c>
      <c r="H10" s="103">
        <v>1.2683675069921261</v>
      </c>
      <c r="I10" s="104">
        <f>I9+1</f>
        <v>2</v>
      </c>
      <c r="J10" s="105">
        <v>32</v>
      </c>
      <c r="K10" s="106">
        <f t="shared" ref="K10:K73" si="0">G10-J10</f>
        <v>0.21653467760000211</v>
      </c>
    </row>
    <row r="11" spans="1:13" s="72" customFormat="1" ht="13.5" customHeight="1">
      <c r="A11" s="91">
        <f t="shared" ref="A11:A74" si="1">A10+1</f>
        <v>3</v>
      </c>
      <c r="B11" s="92">
        <v>6</v>
      </c>
      <c r="C11" s="92">
        <v>40</v>
      </c>
      <c r="D11" s="93">
        <v>40</v>
      </c>
      <c r="E11" s="92">
        <v>45</v>
      </c>
      <c r="F11" s="92">
        <v>40</v>
      </c>
      <c r="G11" s="94">
        <v>44.288836328000002</v>
      </c>
      <c r="H11" s="95">
        <v>1.7436549735433073</v>
      </c>
      <c r="I11" s="96">
        <f t="shared" ref="I11:I74" si="2">I10+1</f>
        <v>3</v>
      </c>
      <c r="J11" s="97">
        <v>44</v>
      </c>
      <c r="K11" s="98">
        <f t="shared" si="0"/>
        <v>0.28883632800000214</v>
      </c>
    </row>
    <row r="12" spans="1:13" ht="13.5" customHeight="1">
      <c r="A12" s="99">
        <f t="shared" si="1"/>
        <v>4</v>
      </c>
      <c r="B12" s="100">
        <v>6</v>
      </c>
      <c r="C12" s="100">
        <v>40</v>
      </c>
      <c r="D12" s="101">
        <v>40</v>
      </c>
      <c r="E12" s="100">
        <v>56</v>
      </c>
      <c r="F12" s="100">
        <v>40</v>
      </c>
      <c r="G12" s="102">
        <v>57.1107335568</v>
      </c>
      <c r="H12" s="103">
        <v>2.2484540770393702</v>
      </c>
      <c r="I12" s="104">
        <f t="shared" si="2"/>
        <v>4</v>
      </c>
      <c r="J12" s="105">
        <v>57</v>
      </c>
      <c r="K12" s="106">
        <f t="shared" si="0"/>
        <v>0.11073355679999963</v>
      </c>
    </row>
    <row r="13" spans="1:13" s="72" customFormat="1" ht="13.5" customHeight="1">
      <c r="A13" s="91">
        <f t="shared" si="1"/>
        <v>5</v>
      </c>
      <c r="B13" s="92">
        <v>6</v>
      </c>
      <c r="C13" s="92">
        <v>40</v>
      </c>
      <c r="D13" s="93">
        <v>40</v>
      </c>
      <c r="E13" s="92">
        <v>23</v>
      </c>
      <c r="F13" s="92">
        <v>50</v>
      </c>
      <c r="G13" s="94">
        <v>19.463450000000002</v>
      </c>
      <c r="H13" s="95">
        <v>0.76627755905511818</v>
      </c>
      <c r="I13" s="96">
        <f t="shared" si="2"/>
        <v>5</v>
      </c>
      <c r="J13" s="97">
        <v>20</v>
      </c>
      <c r="K13" s="98">
        <f t="shared" si="0"/>
        <v>-0.53654999999999831</v>
      </c>
    </row>
    <row r="14" spans="1:13" ht="13.5" customHeight="1">
      <c r="A14" s="99">
        <f t="shared" si="1"/>
        <v>6</v>
      </c>
      <c r="B14" s="100">
        <v>6</v>
      </c>
      <c r="C14" s="100">
        <v>40</v>
      </c>
      <c r="D14" s="101">
        <v>40</v>
      </c>
      <c r="E14" s="100">
        <v>35</v>
      </c>
      <c r="F14" s="100">
        <v>50</v>
      </c>
      <c r="G14" s="102">
        <v>31.784337499999999</v>
      </c>
      <c r="H14" s="103">
        <v>1.2513518700787403</v>
      </c>
      <c r="I14" s="104">
        <f t="shared" si="2"/>
        <v>6</v>
      </c>
      <c r="J14" s="105">
        <v>32</v>
      </c>
      <c r="K14" s="106">
        <f t="shared" si="0"/>
        <v>-0.21566250000000053</v>
      </c>
    </row>
    <row r="15" spans="1:13" s="72" customFormat="1" ht="13.5" customHeight="1">
      <c r="A15" s="91">
        <f t="shared" si="1"/>
        <v>7</v>
      </c>
      <c r="B15" s="92">
        <v>6</v>
      </c>
      <c r="C15" s="92">
        <v>40</v>
      </c>
      <c r="D15" s="93">
        <v>40</v>
      </c>
      <c r="E15" s="92">
        <v>46</v>
      </c>
      <c r="F15" s="92">
        <v>50</v>
      </c>
      <c r="G15" s="94">
        <v>43.540025</v>
      </c>
      <c r="H15" s="95">
        <v>1.7141742125984254</v>
      </c>
      <c r="I15" s="96">
        <f t="shared" si="2"/>
        <v>7</v>
      </c>
      <c r="J15" s="97">
        <v>44</v>
      </c>
      <c r="K15" s="98">
        <f t="shared" si="0"/>
        <v>-0.45997500000000002</v>
      </c>
    </row>
    <row r="16" spans="1:13" ht="13.5" customHeight="1">
      <c r="A16" s="99">
        <f t="shared" si="1"/>
        <v>8</v>
      </c>
      <c r="B16" s="100">
        <v>6</v>
      </c>
      <c r="C16" s="100">
        <v>40</v>
      </c>
      <c r="D16" s="101">
        <v>40</v>
      </c>
      <c r="E16" s="100">
        <v>58</v>
      </c>
      <c r="F16" s="100">
        <v>50</v>
      </c>
      <c r="G16" s="102">
        <v>56.933425</v>
      </c>
      <c r="H16" s="103">
        <v>2.2414734251968507</v>
      </c>
      <c r="I16" s="104">
        <f t="shared" si="2"/>
        <v>8</v>
      </c>
      <c r="J16" s="105">
        <v>57</v>
      </c>
      <c r="K16" s="106">
        <f t="shared" si="0"/>
        <v>-6.6575000000000273E-2</v>
      </c>
    </row>
    <row r="17" spans="1:11" s="72" customFormat="1" ht="13.5" customHeight="1">
      <c r="A17" s="91">
        <f t="shared" si="1"/>
        <v>9</v>
      </c>
      <c r="B17" s="92">
        <v>6</v>
      </c>
      <c r="C17" s="92">
        <v>40</v>
      </c>
      <c r="D17" s="93">
        <v>40</v>
      </c>
      <c r="E17" s="92">
        <v>24</v>
      </c>
      <c r="F17" s="92">
        <v>70</v>
      </c>
      <c r="G17" s="94">
        <v>19.608077999999999</v>
      </c>
      <c r="H17" s="95">
        <v>0.7719715748031496</v>
      </c>
      <c r="I17" s="96">
        <f t="shared" si="2"/>
        <v>9</v>
      </c>
      <c r="J17" s="97">
        <v>20</v>
      </c>
      <c r="K17" s="98">
        <f t="shared" si="0"/>
        <v>-0.39192200000000099</v>
      </c>
    </row>
    <row r="18" spans="1:11" ht="13.5" customHeight="1">
      <c r="A18" s="99">
        <f t="shared" si="1"/>
        <v>10</v>
      </c>
      <c r="B18" s="100">
        <v>6</v>
      </c>
      <c r="C18" s="100">
        <v>40</v>
      </c>
      <c r="D18" s="101">
        <v>40</v>
      </c>
      <c r="E18" s="100">
        <v>36</v>
      </c>
      <c r="F18" s="100">
        <v>70</v>
      </c>
      <c r="G18" s="102">
        <v>31.592477699999996</v>
      </c>
      <c r="H18" s="103">
        <v>1.2437983346456691</v>
      </c>
      <c r="I18" s="104">
        <f t="shared" si="2"/>
        <v>10</v>
      </c>
      <c r="J18" s="105">
        <v>32</v>
      </c>
      <c r="K18" s="106">
        <f t="shared" si="0"/>
        <v>-0.40752230000000367</v>
      </c>
    </row>
    <row r="19" spans="1:11" s="72" customFormat="1" ht="13.5" customHeight="1">
      <c r="A19" s="91">
        <f t="shared" si="1"/>
        <v>11</v>
      </c>
      <c r="B19" s="92">
        <v>6</v>
      </c>
      <c r="C19" s="92">
        <v>40</v>
      </c>
      <c r="D19" s="93">
        <v>40</v>
      </c>
      <c r="E19" s="92">
        <v>48</v>
      </c>
      <c r="F19" s="92">
        <v>70</v>
      </c>
      <c r="G19" s="94">
        <v>43.919266999999998</v>
      </c>
      <c r="H19" s="95">
        <v>1.7291050000000001</v>
      </c>
      <c r="I19" s="96">
        <f t="shared" si="2"/>
        <v>11</v>
      </c>
      <c r="J19" s="97">
        <v>44</v>
      </c>
      <c r="K19" s="98">
        <f t="shared" si="0"/>
        <v>-8.0733000000002164E-2</v>
      </c>
    </row>
    <row r="20" spans="1:11" ht="13.5" customHeight="1">
      <c r="A20" s="99">
        <f t="shared" si="1"/>
        <v>12</v>
      </c>
      <c r="B20" s="100">
        <v>6</v>
      </c>
      <c r="C20" s="100">
        <v>40</v>
      </c>
      <c r="D20" s="101">
        <v>40</v>
      </c>
      <c r="E20" s="100">
        <v>60</v>
      </c>
      <c r="F20" s="100">
        <v>70</v>
      </c>
      <c r="G20" s="102">
        <v>56.840224599999999</v>
      </c>
      <c r="H20" s="103">
        <v>2.2378041181102364</v>
      </c>
      <c r="I20" s="104">
        <f t="shared" si="2"/>
        <v>12</v>
      </c>
      <c r="J20" s="105">
        <v>57</v>
      </c>
      <c r="K20" s="106">
        <f t="shared" si="0"/>
        <v>-0.1597754000000009</v>
      </c>
    </row>
    <row r="21" spans="1:11" s="72" customFormat="1" ht="13.5" customHeight="1">
      <c r="A21" s="91">
        <f t="shared" si="1"/>
        <v>13</v>
      </c>
      <c r="B21" s="92">
        <v>6</v>
      </c>
      <c r="C21" s="92">
        <v>40</v>
      </c>
      <c r="D21" s="93">
        <v>34</v>
      </c>
      <c r="E21" s="92">
        <v>26</v>
      </c>
      <c r="F21" s="92">
        <v>100</v>
      </c>
      <c r="G21" s="94">
        <v>20.9465</v>
      </c>
      <c r="H21" s="95">
        <v>0.82466535433070876</v>
      </c>
      <c r="I21" s="96">
        <f t="shared" si="2"/>
        <v>13</v>
      </c>
      <c r="J21" s="97">
        <v>20</v>
      </c>
      <c r="K21" s="98">
        <f t="shared" si="0"/>
        <v>0.94650000000000034</v>
      </c>
    </row>
    <row r="22" spans="1:11" ht="13.5" customHeight="1">
      <c r="A22" s="99">
        <f t="shared" si="1"/>
        <v>14</v>
      </c>
      <c r="B22" s="100">
        <v>6</v>
      </c>
      <c r="C22" s="100">
        <v>40</v>
      </c>
      <c r="D22" s="101">
        <v>40</v>
      </c>
      <c r="E22" s="100">
        <v>38</v>
      </c>
      <c r="F22" s="100">
        <v>100</v>
      </c>
      <c r="G22" s="102">
        <v>32.775800000000004</v>
      </c>
      <c r="H22" s="103">
        <v>1.2903858267716537</v>
      </c>
      <c r="I22" s="104">
        <f t="shared" si="2"/>
        <v>14</v>
      </c>
      <c r="J22" s="105">
        <v>32</v>
      </c>
      <c r="K22" s="106">
        <f t="shared" si="0"/>
        <v>0.77580000000000382</v>
      </c>
    </row>
    <row r="23" spans="1:11" s="72" customFormat="1" ht="13.5" customHeight="1">
      <c r="A23" s="91">
        <f t="shared" si="1"/>
        <v>15</v>
      </c>
      <c r="B23" s="92">
        <v>6</v>
      </c>
      <c r="C23" s="92">
        <v>40</v>
      </c>
      <c r="D23" s="93">
        <v>40</v>
      </c>
      <c r="E23" s="92">
        <v>50</v>
      </c>
      <c r="F23" s="92">
        <v>100</v>
      </c>
      <c r="G23" s="94">
        <v>44.462500000000006</v>
      </c>
      <c r="H23" s="95">
        <v>1.7504921259842523</v>
      </c>
      <c r="I23" s="96">
        <f t="shared" si="2"/>
        <v>15</v>
      </c>
      <c r="J23" s="97">
        <v>44</v>
      </c>
      <c r="K23" s="98">
        <f t="shared" si="0"/>
        <v>0.46250000000000568</v>
      </c>
    </row>
    <row r="24" spans="1:11" ht="13.5" customHeight="1">
      <c r="A24" s="99">
        <f t="shared" si="1"/>
        <v>16</v>
      </c>
      <c r="B24" s="100">
        <v>6</v>
      </c>
      <c r="C24" s="100">
        <v>40</v>
      </c>
      <c r="D24" s="101">
        <v>40</v>
      </c>
      <c r="E24" s="100">
        <v>62</v>
      </c>
      <c r="F24" s="100">
        <v>100</v>
      </c>
      <c r="G24" s="102">
        <v>56.790300000000002</v>
      </c>
      <c r="H24" s="103">
        <v>2.2358385826771654</v>
      </c>
      <c r="I24" s="104">
        <f t="shared" si="2"/>
        <v>16</v>
      </c>
      <c r="J24" s="105">
        <v>57</v>
      </c>
      <c r="K24" s="106">
        <f t="shared" si="0"/>
        <v>-0.209699999999998</v>
      </c>
    </row>
    <row r="25" spans="1:11" s="72" customFormat="1" ht="13.5" customHeight="1">
      <c r="A25" s="91">
        <f t="shared" si="1"/>
        <v>17</v>
      </c>
      <c r="B25" s="92">
        <v>6</v>
      </c>
      <c r="C25" s="92">
        <v>40</v>
      </c>
      <c r="D25" s="93">
        <v>23</v>
      </c>
      <c r="E25" s="92">
        <v>25</v>
      </c>
      <c r="F25" s="92">
        <v>125</v>
      </c>
      <c r="G25" s="94">
        <v>19.964874999999999</v>
      </c>
      <c r="H25" s="95">
        <v>0.78601870078740155</v>
      </c>
      <c r="I25" s="96">
        <f t="shared" si="2"/>
        <v>17</v>
      </c>
      <c r="J25" s="97">
        <v>20</v>
      </c>
      <c r="K25" s="98">
        <f t="shared" si="0"/>
        <v>-3.5125000000000739E-2</v>
      </c>
    </row>
    <row r="26" spans="1:11" ht="13.5" customHeight="1">
      <c r="A26" s="99">
        <f t="shared" si="1"/>
        <v>18</v>
      </c>
      <c r="B26" s="100">
        <v>6</v>
      </c>
      <c r="C26" s="100">
        <v>40</v>
      </c>
      <c r="D26" s="101">
        <v>28</v>
      </c>
      <c r="E26" s="100">
        <v>37</v>
      </c>
      <c r="F26" s="100">
        <v>125</v>
      </c>
      <c r="G26" s="102">
        <v>31.698414062499999</v>
      </c>
      <c r="H26" s="103">
        <v>1.2479690575787401</v>
      </c>
      <c r="I26" s="104">
        <f t="shared" si="2"/>
        <v>18</v>
      </c>
      <c r="J26" s="105">
        <v>32</v>
      </c>
      <c r="K26" s="106">
        <f t="shared" si="0"/>
        <v>-0.30158593750000051</v>
      </c>
    </row>
    <row r="27" spans="1:11" s="72" customFormat="1" ht="13.5" customHeight="1">
      <c r="A27" s="91">
        <f t="shared" si="1"/>
        <v>19</v>
      </c>
      <c r="B27" s="92">
        <v>6</v>
      </c>
      <c r="C27" s="92">
        <v>40</v>
      </c>
      <c r="D27" s="93">
        <v>32</v>
      </c>
      <c r="E27" s="92">
        <v>50</v>
      </c>
      <c r="F27" s="92">
        <v>125</v>
      </c>
      <c r="G27" s="94">
        <v>43.929984375000004</v>
      </c>
      <c r="H27" s="95">
        <v>1.7295269438976379</v>
      </c>
      <c r="I27" s="96">
        <f t="shared" si="2"/>
        <v>19</v>
      </c>
      <c r="J27" s="97">
        <v>44</v>
      </c>
      <c r="K27" s="98">
        <f t="shared" si="0"/>
        <v>-7.0015624999996362E-2</v>
      </c>
    </row>
    <row r="28" spans="1:11" ht="13.5" customHeight="1">
      <c r="A28" s="99">
        <f t="shared" si="1"/>
        <v>20</v>
      </c>
      <c r="B28" s="100">
        <v>6</v>
      </c>
      <c r="C28" s="100">
        <v>40</v>
      </c>
      <c r="D28" s="101">
        <v>38</v>
      </c>
      <c r="E28" s="100">
        <v>64</v>
      </c>
      <c r="F28" s="100">
        <v>125</v>
      </c>
      <c r="G28" s="102">
        <v>57.852578125000001</v>
      </c>
      <c r="H28" s="103">
        <v>2.2776605561023624</v>
      </c>
      <c r="I28" s="104">
        <f t="shared" si="2"/>
        <v>20</v>
      </c>
      <c r="J28" s="105">
        <v>57</v>
      </c>
      <c r="K28" s="106">
        <f t="shared" si="0"/>
        <v>0.85257812500000085</v>
      </c>
    </row>
    <row r="29" spans="1:11" s="72" customFormat="1" ht="13.5" customHeight="1">
      <c r="A29" s="91">
        <f t="shared" si="1"/>
        <v>21</v>
      </c>
      <c r="B29" s="92">
        <v>6</v>
      </c>
      <c r="C29" s="92">
        <v>40</v>
      </c>
      <c r="D29" s="93">
        <v>17</v>
      </c>
      <c r="E29" s="92">
        <v>24</v>
      </c>
      <c r="F29" s="92">
        <v>150</v>
      </c>
      <c r="G29" s="94">
        <v>19.501149999999999</v>
      </c>
      <c r="H29" s="95">
        <v>0.76776181102362206</v>
      </c>
      <c r="I29" s="96">
        <f t="shared" si="2"/>
        <v>21</v>
      </c>
      <c r="J29" s="97">
        <v>20</v>
      </c>
      <c r="K29" s="98">
        <f t="shared" si="0"/>
        <v>-0.4988500000000009</v>
      </c>
    </row>
    <row r="30" spans="1:11" ht="13.5" customHeight="1">
      <c r="A30" s="99">
        <f t="shared" si="1"/>
        <v>22</v>
      </c>
      <c r="B30" s="100">
        <v>6</v>
      </c>
      <c r="C30" s="100">
        <v>40</v>
      </c>
      <c r="D30" s="101">
        <v>20</v>
      </c>
      <c r="E30" s="100">
        <v>37</v>
      </c>
      <c r="F30" s="100">
        <v>150</v>
      </c>
      <c r="G30" s="102">
        <v>31.891062499999997</v>
      </c>
      <c r="H30" s="103">
        <v>1.2555536417322835</v>
      </c>
      <c r="I30" s="104">
        <f t="shared" si="2"/>
        <v>22</v>
      </c>
      <c r="J30" s="105">
        <v>32</v>
      </c>
      <c r="K30" s="106">
        <f t="shared" si="0"/>
        <v>-0.10893750000000324</v>
      </c>
    </row>
    <row r="31" spans="1:11" s="72" customFormat="1" ht="13.5" customHeight="1">
      <c r="A31" s="91">
        <f t="shared" si="1"/>
        <v>23</v>
      </c>
      <c r="B31" s="92">
        <v>6</v>
      </c>
      <c r="C31" s="92">
        <v>40</v>
      </c>
      <c r="D31" s="93">
        <v>25</v>
      </c>
      <c r="E31" s="92">
        <v>50</v>
      </c>
      <c r="F31" s="92">
        <v>150</v>
      </c>
      <c r="G31" s="94">
        <v>43.811675000000001</v>
      </c>
      <c r="H31" s="95">
        <v>1.724869094488189</v>
      </c>
      <c r="I31" s="96">
        <f t="shared" si="2"/>
        <v>23</v>
      </c>
      <c r="J31" s="97">
        <v>44</v>
      </c>
      <c r="K31" s="98">
        <f t="shared" si="0"/>
        <v>-0.18832499999999897</v>
      </c>
    </row>
    <row r="32" spans="1:11" ht="13.5" customHeight="1">
      <c r="A32" s="99">
        <f t="shared" si="1"/>
        <v>24</v>
      </c>
      <c r="B32" s="100">
        <v>6</v>
      </c>
      <c r="C32" s="100">
        <v>40</v>
      </c>
      <c r="D32" s="101">
        <v>29</v>
      </c>
      <c r="E32" s="100">
        <v>63</v>
      </c>
      <c r="F32" s="100">
        <v>150</v>
      </c>
      <c r="G32" s="102">
        <v>56.393774999999998</v>
      </c>
      <c r="H32" s="103">
        <v>2.2202273622047244</v>
      </c>
      <c r="I32" s="104">
        <f t="shared" si="2"/>
        <v>24</v>
      </c>
      <c r="J32" s="105">
        <v>57</v>
      </c>
      <c r="K32" s="106">
        <f t="shared" si="0"/>
        <v>-0.60622500000000201</v>
      </c>
    </row>
    <row r="33" spans="1:11" s="72" customFormat="1" ht="13.5" customHeight="1">
      <c r="A33" s="91">
        <f t="shared" si="1"/>
        <v>25</v>
      </c>
      <c r="B33" s="92">
        <v>6</v>
      </c>
      <c r="C33" s="92">
        <v>40</v>
      </c>
      <c r="D33" s="93">
        <v>10</v>
      </c>
      <c r="E33" s="92">
        <v>22</v>
      </c>
      <c r="F33" s="92">
        <v>200</v>
      </c>
      <c r="G33" s="94">
        <v>20.127399999999998</v>
      </c>
      <c r="H33" s="95">
        <v>0.79241732283464561</v>
      </c>
      <c r="I33" s="96">
        <f t="shared" si="2"/>
        <v>25</v>
      </c>
      <c r="J33" s="97">
        <v>20</v>
      </c>
      <c r="K33" s="98">
        <f t="shared" si="0"/>
        <v>0.12739999999999796</v>
      </c>
    </row>
    <row r="34" spans="1:11" s="72" customFormat="1" ht="13.5" customHeight="1">
      <c r="A34" s="99">
        <f t="shared" si="1"/>
        <v>26</v>
      </c>
      <c r="B34" s="100">
        <v>6</v>
      </c>
      <c r="C34" s="100">
        <v>40</v>
      </c>
      <c r="D34" s="101">
        <v>13</v>
      </c>
      <c r="E34" s="100">
        <v>37</v>
      </c>
      <c r="F34" s="100">
        <v>200</v>
      </c>
      <c r="G34" s="102">
        <v>32.0428</v>
      </c>
      <c r="H34" s="103">
        <v>1.2615275590551183</v>
      </c>
      <c r="I34" s="107">
        <f t="shared" si="2"/>
        <v>26</v>
      </c>
      <c r="J34" s="108">
        <v>32</v>
      </c>
      <c r="K34" s="109">
        <f t="shared" si="0"/>
        <v>4.2799999999999727E-2</v>
      </c>
    </row>
    <row r="35" spans="1:11" s="72" customFormat="1" ht="13.5" customHeight="1">
      <c r="A35" s="91">
        <f t="shared" si="1"/>
        <v>27</v>
      </c>
      <c r="B35" s="92">
        <v>6</v>
      </c>
      <c r="C35" s="92">
        <v>40</v>
      </c>
      <c r="D35" s="93">
        <v>17</v>
      </c>
      <c r="E35" s="92">
        <v>50</v>
      </c>
      <c r="F35" s="92">
        <v>200</v>
      </c>
      <c r="G35" s="94">
        <v>44.047800000000009</v>
      </c>
      <c r="H35" s="95">
        <v>1.7341653543307092</v>
      </c>
      <c r="I35" s="96">
        <f t="shared" si="2"/>
        <v>27</v>
      </c>
      <c r="J35" s="97">
        <v>44</v>
      </c>
      <c r="K35" s="98">
        <f t="shared" si="0"/>
        <v>4.7800000000009391E-2</v>
      </c>
    </row>
    <row r="36" spans="1:11" ht="13.5" customHeight="1">
      <c r="A36" s="110">
        <f t="shared" si="1"/>
        <v>28</v>
      </c>
      <c r="B36" s="111">
        <v>6</v>
      </c>
      <c r="C36" s="111">
        <v>40</v>
      </c>
      <c r="D36" s="112">
        <v>19</v>
      </c>
      <c r="E36" s="111">
        <v>62</v>
      </c>
      <c r="F36" s="111">
        <v>200</v>
      </c>
      <c r="G36" s="113">
        <v>55.082000000000001</v>
      </c>
      <c r="H36" s="114">
        <v>2.1685826771653547</v>
      </c>
      <c r="I36" s="115">
        <f t="shared" si="2"/>
        <v>28</v>
      </c>
      <c r="J36" s="87">
        <v>55</v>
      </c>
      <c r="K36" s="116">
        <f t="shared" si="0"/>
        <v>8.2000000000000739E-2</v>
      </c>
    </row>
    <row r="37" spans="1:11" s="72" customFormat="1" ht="13.5" customHeight="1">
      <c r="A37" s="117">
        <f t="shared" si="1"/>
        <v>29</v>
      </c>
      <c r="B37" s="118">
        <v>6</v>
      </c>
      <c r="C37" s="118">
        <v>40</v>
      </c>
      <c r="D37" s="119">
        <v>40</v>
      </c>
      <c r="E37" s="118">
        <v>23</v>
      </c>
      <c r="F37" s="118">
        <v>40</v>
      </c>
      <c r="G37" s="120">
        <v>20.386395919999998</v>
      </c>
      <c r="H37" s="121">
        <v>0.80261401259842513</v>
      </c>
      <c r="I37" s="122">
        <f t="shared" si="2"/>
        <v>29</v>
      </c>
      <c r="J37" s="123">
        <v>20</v>
      </c>
      <c r="K37" s="124">
        <f t="shared" si="0"/>
        <v>0.38639591999999823</v>
      </c>
    </row>
    <row r="38" spans="1:11" ht="13.5" customHeight="1">
      <c r="A38" s="99">
        <f t="shared" si="1"/>
        <v>30</v>
      </c>
      <c r="B38" s="100">
        <v>6</v>
      </c>
      <c r="C38" s="100">
        <v>40</v>
      </c>
      <c r="D38" s="101">
        <v>40</v>
      </c>
      <c r="E38" s="100">
        <v>34</v>
      </c>
      <c r="F38" s="100">
        <v>40</v>
      </c>
      <c r="G38" s="102">
        <v>32.216534677600002</v>
      </c>
      <c r="H38" s="103">
        <v>1.2683675069921261</v>
      </c>
      <c r="I38" s="104">
        <f t="shared" si="2"/>
        <v>30</v>
      </c>
      <c r="J38" s="105">
        <v>32</v>
      </c>
      <c r="K38" s="106">
        <f t="shared" si="0"/>
        <v>0.21653467760000211</v>
      </c>
    </row>
    <row r="39" spans="1:11" s="72" customFormat="1" ht="13.5" customHeight="1">
      <c r="A39" s="91">
        <f t="shared" si="1"/>
        <v>31</v>
      </c>
      <c r="B39" s="92">
        <v>6</v>
      </c>
      <c r="C39" s="92">
        <v>40</v>
      </c>
      <c r="D39" s="93">
        <v>40</v>
      </c>
      <c r="E39" s="92">
        <v>45</v>
      </c>
      <c r="F39" s="92">
        <v>40</v>
      </c>
      <c r="G39" s="94">
        <v>44.166988159200002</v>
      </c>
      <c r="H39" s="95">
        <v>1.7388578015433074</v>
      </c>
      <c r="I39" s="96">
        <f t="shared" si="2"/>
        <v>31</v>
      </c>
      <c r="J39" s="97">
        <v>44</v>
      </c>
      <c r="K39" s="98">
        <f t="shared" si="0"/>
        <v>0.16698815920000243</v>
      </c>
    </row>
    <row r="40" spans="1:11" ht="13.5" customHeight="1">
      <c r="A40" s="99">
        <f t="shared" si="1"/>
        <v>32</v>
      </c>
      <c r="B40" s="100">
        <v>6</v>
      </c>
      <c r="C40" s="100">
        <v>40</v>
      </c>
      <c r="D40" s="101">
        <v>40</v>
      </c>
      <c r="E40" s="100">
        <v>57</v>
      </c>
      <c r="F40" s="100">
        <v>40</v>
      </c>
      <c r="G40" s="102">
        <v>57.340852273599999</v>
      </c>
      <c r="H40" s="103">
        <v>2.2575138690393701</v>
      </c>
      <c r="I40" s="104">
        <f t="shared" si="2"/>
        <v>32</v>
      </c>
      <c r="J40" s="105">
        <v>57</v>
      </c>
      <c r="K40" s="106">
        <f t="shared" si="0"/>
        <v>0.34085227359999948</v>
      </c>
    </row>
    <row r="41" spans="1:11" s="72" customFormat="1" ht="13.5" customHeight="1">
      <c r="A41" s="91">
        <f t="shared" si="1"/>
        <v>33</v>
      </c>
      <c r="B41" s="92">
        <v>6</v>
      </c>
      <c r="C41" s="92">
        <v>40</v>
      </c>
      <c r="D41" s="93">
        <v>40</v>
      </c>
      <c r="E41" s="92">
        <v>23</v>
      </c>
      <c r="F41" s="92">
        <v>50</v>
      </c>
      <c r="G41" s="94">
        <v>19.463450000000002</v>
      </c>
      <c r="H41" s="95">
        <v>0.76627755905511818</v>
      </c>
      <c r="I41" s="96">
        <f t="shared" si="2"/>
        <v>33</v>
      </c>
      <c r="J41" s="97">
        <v>20</v>
      </c>
      <c r="K41" s="98">
        <f t="shared" si="0"/>
        <v>-0.53654999999999831</v>
      </c>
    </row>
    <row r="42" spans="1:11" ht="13.5" customHeight="1">
      <c r="A42" s="99">
        <f t="shared" si="1"/>
        <v>34</v>
      </c>
      <c r="B42" s="100">
        <v>6</v>
      </c>
      <c r="C42" s="100">
        <v>40</v>
      </c>
      <c r="D42" s="101">
        <v>40</v>
      </c>
      <c r="E42" s="100">
        <v>35</v>
      </c>
      <c r="F42" s="100">
        <v>50</v>
      </c>
      <c r="G42" s="102">
        <v>31.784337499999999</v>
      </c>
      <c r="H42" s="103">
        <v>1.2513518700787403</v>
      </c>
      <c r="I42" s="104">
        <f t="shared" si="2"/>
        <v>34</v>
      </c>
      <c r="J42" s="105">
        <v>32</v>
      </c>
      <c r="K42" s="106">
        <f t="shared" si="0"/>
        <v>-0.21566250000000053</v>
      </c>
    </row>
    <row r="43" spans="1:11" s="72" customFormat="1" ht="13.5" customHeight="1">
      <c r="A43" s="91">
        <f t="shared" si="1"/>
        <v>35</v>
      </c>
      <c r="B43" s="92">
        <v>6</v>
      </c>
      <c r="C43" s="92">
        <v>40</v>
      </c>
      <c r="D43" s="93">
        <v>40</v>
      </c>
      <c r="E43" s="92">
        <v>46</v>
      </c>
      <c r="F43" s="92">
        <v>50</v>
      </c>
      <c r="G43" s="94">
        <v>43.614707500000002</v>
      </c>
      <c r="H43" s="95">
        <v>1.7171144685039372</v>
      </c>
      <c r="I43" s="96">
        <f t="shared" si="2"/>
        <v>35</v>
      </c>
      <c r="J43" s="97">
        <v>44</v>
      </c>
      <c r="K43" s="98">
        <f t="shared" si="0"/>
        <v>-0.38529249999999848</v>
      </c>
    </row>
    <row r="44" spans="1:11" ht="13.5" customHeight="1">
      <c r="A44" s="99">
        <f t="shared" si="1"/>
        <v>36</v>
      </c>
      <c r="B44" s="100">
        <v>6</v>
      </c>
      <c r="C44" s="100">
        <v>40</v>
      </c>
      <c r="D44" s="101">
        <v>40</v>
      </c>
      <c r="E44" s="100">
        <v>58</v>
      </c>
      <c r="F44" s="100">
        <v>50</v>
      </c>
      <c r="G44" s="102">
        <v>56.412174999999998</v>
      </c>
      <c r="H44" s="103">
        <v>2.2209517716535432</v>
      </c>
      <c r="I44" s="104">
        <f t="shared" si="2"/>
        <v>36</v>
      </c>
      <c r="J44" s="105">
        <v>57</v>
      </c>
      <c r="K44" s="106">
        <f t="shared" si="0"/>
        <v>-0.58782500000000226</v>
      </c>
    </row>
    <row r="45" spans="1:11" s="72" customFormat="1" ht="13.5" customHeight="1">
      <c r="A45" s="91">
        <f t="shared" si="1"/>
        <v>37</v>
      </c>
      <c r="B45" s="92">
        <v>6</v>
      </c>
      <c r="C45" s="92">
        <v>40</v>
      </c>
      <c r="D45" s="93">
        <v>40</v>
      </c>
      <c r="E45" s="92">
        <v>24</v>
      </c>
      <c r="F45" s="92">
        <v>70</v>
      </c>
      <c r="G45" s="94">
        <v>19.608077999999999</v>
      </c>
      <c r="H45" s="95">
        <v>0.7719715748031496</v>
      </c>
      <c r="I45" s="96">
        <f t="shared" si="2"/>
        <v>37</v>
      </c>
      <c r="J45" s="97">
        <v>20</v>
      </c>
      <c r="K45" s="98">
        <f t="shared" si="0"/>
        <v>-0.39192200000000099</v>
      </c>
    </row>
    <row r="46" spans="1:11" ht="13.5" customHeight="1">
      <c r="A46" s="99">
        <f t="shared" si="1"/>
        <v>38</v>
      </c>
      <c r="B46" s="100">
        <v>6</v>
      </c>
      <c r="C46" s="100">
        <v>40</v>
      </c>
      <c r="D46" s="101">
        <v>40</v>
      </c>
      <c r="E46" s="100">
        <v>36</v>
      </c>
      <c r="F46" s="100">
        <v>70</v>
      </c>
      <c r="G46" s="102">
        <v>31.592477699999996</v>
      </c>
      <c r="H46" s="103">
        <v>1.2437983346456691</v>
      </c>
      <c r="I46" s="104">
        <f t="shared" si="2"/>
        <v>38</v>
      </c>
      <c r="J46" s="105">
        <v>32</v>
      </c>
      <c r="K46" s="106">
        <f t="shared" si="0"/>
        <v>-0.40752230000000367</v>
      </c>
    </row>
    <row r="47" spans="1:11" s="72" customFormat="1" ht="13.5" customHeight="1">
      <c r="A47" s="91">
        <f t="shared" si="1"/>
        <v>39</v>
      </c>
      <c r="B47" s="92">
        <v>6</v>
      </c>
      <c r="C47" s="92">
        <v>40</v>
      </c>
      <c r="D47" s="93">
        <v>40</v>
      </c>
      <c r="E47" s="92">
        <v>48</v>
      </c>
      <c r="F47" s="92">
        <v>70</v>
      </c>
      <c r="G47" s="94">
        <v>44.225274900000002</v>
      </c>
      <c r="H47" s="95">
        <v>1.7411525551181104</v>
      </c>
      <c r="I47" s="96">
        <f t="shared" si="2"/>
        <v>39</v>
      </c>
      <c r="J47" s="97">
        <v>44</v>
      </c>
      <c r="K47" s="98">
        <f t="shared" si="0"/>
        <v>0.22527490000000228</v>
      </c>
    </row>
    <row r="48" spans="1:11" ht="13.5" customHeight="1">
      <c r="A48" s="99">
        <f t="shared" si="1"/>
        <v>40</v>
      </c>
      <c r="B48" s="100">
        <v>6</v>
      </c>
      <c r="C48" s="100">
        <v>40</v>
      </c>
      <c r="D48" s="101">
        <v>40</v>
      </c>
      <c r="E48" s="100">
        <v>60</v>
      </c>
      <c r="F48" s="100">
        <v>70</v>
      </c>
      <c r="G48" s="102">
        <v>56.950687000000002</v>
      </c>
      <c r="H48" s="103">
        <v>2.2421530314960632</v>
      </c>
      <c r="I48" s="104">
        <f t="shared" si="2"/>
        <v>40</v>
      </c>
      <c r="J48" s="105">
        <v>57</v>
      </c>
      <c r="K48" s="106">
        <f t="shared" si="0"/>
        <v>-4.9312999999997942E-2</v>
      </c>
    </row>
    <row r="49" spans="1:13" s="72" customFormat="1" ht="13.5" customHeight="1">
      <c r="A49" s="91">
        <f t="shared" si="1"/>
        <v>41</v>
      </c>
      <c r="B49" s="92">
        <v>6</v>
      </c>
      <c r="C49" s="92">
        <v>40</v>
      </c>
      <c r="D49" s="93">
        <v>35</v>
      </c>
      <c r="E49" s="92">
        <v>26</v>
      </c>
      <c r="F49" s="92">
        <v>100</v>
      </c>
      <c r="G49" s="94">
        <v>20.9465</v>
      </c>
      <c r="H49" s="95">
        <v>0.82466535433070876</v>
      </c>
      <c r="I49" s="96">
        <f t="shared" si="2"/>
        <v>41</v>
      </c>
      <c r="J49" s="97">
        <v>20</v>
      </c>
      <c r="K49" s="98">
        <f t="shared" si="0"/>
        <v>0.94650000000000034</v>
      </c>
    </row>
    <row r="50" spans="1:13" ht="13.5" customHeight="1">
      <c r="A50" s="99">
        <f t="shared" si="1"/>
        <v>42</v>
      </c>
      <c r="B50" s="100">
        <v>6</v>
      </c>
      <c r="C50" s="100">
        <v>40</v>
      </c>
      <c r="D50" s="101">
        <v>37</v>
      </c>
      <c r="E50" s="100">
        <v>38</v>
      </c>
      <c r="F50" s="100">
        <v>100</v>
      </c>
      <c r="G50" s="102">
        <v>32.775800000000004</v>
      </c>
      <c r="H50" s="103">
        <v>1.2903858267716537</v>
      </c>
      <c r="I50" s="104">
        <f t="shared" si="2"/>
        <v>42</v>
      </c>
      <c r="J50" s="105">
        <v>32</v>
      </c>
      <c r="K50" s="106">
        <f t="shared" si="0"/>
        <v>0.77580000000000382</v>
      </c>
    </row>
    <row r="51" spans="1:13" s="72" customFormat="1" ht="13.5" customHeight="1">
      <c r="A51" s="91">
        <f t="shared" si="1"/>
        <v>43</v>
      </c>
      <c r="B51" s="92">
        <v>6</v>
      </c>
      <c r="C51" s="92">
        <v>40</v>
      </c>
      <c r="D51" s="93">
        <v>35</v>
      </c>
      <c r="E51" s="92">
        <v>49</v>
      </c>
      <c r="F51" s="92">
        <v>100</v>
      </c>
      <c r="G51" s="94">
        <v>44.101990000000001</v>
      </c>
      <c r="H51" s="95">
        <v>1.7362988188976378</v>
      </c>
      <c r="I51" s="96">
        <f t="shared" si="2"/>
        <v>43</v>
      </c>
      <c r="J51" s="97">
        <v>44</v>
      </c>
      <c r="K51" s="98">
        <f t="shared" si="0"/>
        <v>0.10199000000000069</v>
      </c>
    </row>
    <row r="52" spans="1:13" ht="13.5" customHeight="1">
      <c r="A52" s="99">
        <f t="shared" si="1"/>
        <v>44</v>
      </c>
      <c r="B52" s="100">
        <v>6</v>
      </c>
      <c r="C52" s="100">
        <v>40</v>
      </c>
      <c r="D52" s="101">
        <v>37</v>
      </c>
      <c r="E52" s="100">
        <v>61.5</v>
      </c>
      <c r="F52" s="100">
        <v>100</v>
      </c>
      <c r="G52" s="102">
        <v>57.742809999999999</v>
      </c>
      <c r="H52" s="103">
        <v>2.273338976377953</v>
      </c>
      <c r="I52" s="107">
        <f t="shared" si="2"/>
        <v>44</v>
      </c>
      <c r="J52" s="108">
        <v>57</v>
      </c>
      <c r="K52" s="109">
        <f t="shared" si="0"/>
        <v>0.74280999999999864</v>
      </c>
    </row>
    <row r="53" spans="1:13" ht="13.5" customHeight="1">
      <c r="A53" s="91">
        <f t="shared" si="1"/>
        <v>45</v>
      </c>
      <c r="B53" s="92">
        <v>6</v>
      </c>
      <c r="C53" s="92">
        <v>40</v>
      </c>
      <c r="D53" s="93">
        <v>22</v>
      </c>
      <c r="E53" s="92">
        <v>25</v>
      </c>
      <c r="F53" s="92">
        <v>125</v>
      </c>
      <c r="G53" s="94">
        <v>19.964874999999999</v>
      </c>
      <c r="H53" s="95">
        <v>0.78601870078740155</v>
      </c>
      <c r="I53" s="96">
        <f t="shared" si="2"/>
        <v>45</v>
      </c>
      <c r="J53" s="97">
        <v>20</v>
      </c>
      <c r="K53" s="98">
        <f t="shared" si="0"/>
        <v>-3.5125000000000739E-2</v>
      </c>
    </row>
    <row r="54" spans="1:13" ht="13.5" customHeight="1">
      <c r="A54" s="99">
        <f t="shared" si="1"/>
        <v>46</v>
      </c>
      <c r="B54" s="100">
        <v>6</v>
      </c>
      <c r="C54" s="100">
        <v>40</v>
      </c>
      <c r="D54" s="101">
        <v>26</v>
      </c>
      <c r="E54" s="100">
        <v>37</v>
      </c>
      <c r="F54" s="100">
        <v>125</v>
      </c>
      <c r="G54" s="102">
        <v>31.698414062499999</v>
      </c>
      <c r="H54" s="103">
        <v>1.2479690575787401</v>
      </c>
      <c r="I54" s="107">
        <f t="shared" si="2"/>
        <v>46</v>
      </c>
      <c r="J54" s="108">
        <v>32</v>
      </c>
      <c r="K54" s="109">
        <f t="shared" si="0"/>
        <v>-0.30158593750000051</v>
      </c>
    </row>
    <row r="55" spans="1:13" ht="13.5" customHeight="1">
      <c r="A55" s="91">
        <f t="shared" si="1"/>
        <v>47</v>
      </c>
      <c r="B55" s="92">
        <v>6</v>
      </c>
      <c r="C55" s="92">
        <v>40</v>
      </c>
      <c r="D55" s="93">
        <v>27</v>
      </c>
      <c r="E55" s="92">
        <v>49</v>
      </c>
      <c r="F55" s="92">
        <v>125</v>
      </c>
      <c r="G55" s="94">
        <v>43.852042187499997</v>
      </c>
      <c r="H55" s="95">
        <v>1.7264583538385827</v>
      </c>
      <c r="I55" s="96">
        <f t="shared" si="2"/>
        <v>47</v>
      </c>
      <c r="J55" s="97">
        <v>44</v>
      </c>
      <c r="K55" s="98">
        <f t="shared" si="0"/>
        <v>-0.14795781250000317</v>
      </c>
    </row>
    <row r="56" spans="1:13" ht="13.5" customHeight="1">
      <c r="A56" s="99">
        <f t="shared" si="1"/>
        <v>48</v>
      </c>
      <c r="B56" s="100">
        <v>6</v>
      </c>
      <c r="C56" s="100">
        <v>40</v>
      </c>
      <c r="D56" s="101">
        <v>28</v>
      </c>
      <c r="E56" s="100">
        <v>60</v>
      </c>
      <c r="F56" s="100">
        <v>125</v>
      </c>
      <c r="G56" s="102">
        <v>56.499534375000003</v>
      </c>
      <c r="H56" s="103">
        <v>2.2243911171259847</v>
      </c>
      <c r="I56" s="107">
        <f t="shared" si="2"/>
        <v>48</v>
      </c>
      <c r="J56" s="108">
        <v>57</v>
      </c>
      <c r="K56" s="109">
        <f t="shared" si="0"/>
        <v>-0.50046562499999681</v>
      </c>
    </row>
    <row r="57" spans="1:13" ht="13.5" customHeight="1">
      <c r="A57" s="91">
        <f t="shared" si="1"/>
        <v>49</v>
      </c>
      <c r="B57" s="92">
        <v>6</v>
      </c>
      <c r="C57" s="92">
        <v>40</v>
      </c>
      <c r="D57" s="93">
        <v>17</v>
      </c>
      <c r="E57" s="92">
        <v>24</v>
      </c>
      <c r="F57" s="92">
        <v>150</v>
      </c>
      <c r="G57" s="94">
        <v>19.501149999999999</v>
      </c>
      <c r="H57" s="95">
        <v>0.76776181102362206</v>
      </c>
      <c r="I57" s="96">
        <f t="shared" si="2"/>
        <v>49</v>
      </c>
      <c r="J57" s="97">
        <v>20</v>
      </c>
      <c r="K57" s="98">
        <f t="shared" si="0"/>
        <v>-0.4988500000000009</v>
      </c>
    </row>
    <row r="58" spans="1:13" ht="13.5" customHeight="1">
      <c r="A58" s="99">
        <f t="shared" si="1"/>
        <v>50</v>
      </c>
      <c r="B58" s="100">
        <v>6</v>
      </c>
      <c r="C58" s="100">
        <v>40</v>
      </c>
      <c r="D58" s="101">
        <v>20</v>
      </c>
      <c r="E58" s="100">
        <v>37</v>
      </c>
      <c r="F58" s="100">
        <v>150</v>
      </c>
      <c r="G58" s="102">
        <v>31.891062499999997</v>
      </c>
      <c r="H58" s="103">
        <v>1.2555536417322835</v>
      </c>
      <c r="I58" s="107">
        <f t="shared" si="2"/>
        <v>50</v>
      </c>
      <c r="J58" s="108">
        <v>32</v>
      </c>
      <c r="K58" s="109">
        <f t="shared" si="0"/>
        <v>-0.10893750000000324</v>
      </c>
    </row>
    <row r="59" spans="1:13" ht="13.5" customHeight="1">
      <c r="A59" s="91">
        <f t="shared" si="1"/>
        <v>51</v>
      </c>
      <c r="B59" s="92">
        <v>6</v>
      </c>
      <c r="C59" s="92">
        <v>40</v>
      </c>
      <c r="D59" s="93">
        <v>22</v>
      </c>
      <c r="E59" s="92">
        <v>49</v>
      </c>
      <c r="F59" s="92">
        <v>150</v>
      </c>
      <c r="G59" s="94">
        <v>44.037072500000001</v>
      </c>
      <c r="H59" s="95">
        <v>1.7337430118110237</v>
      </c>
      <c r="I59" s="96">
        <f t="shared" si="2"/>
        <v>51</v>
      </c>
      <c r="J59" s="97">
        <v>44</v>
      </c>
      <c r="K59" s="98">
        <f t="shared" si="0"/>
        <v>3.707250000000073E-2</v>
      </c>
    </row>
    <row r="60" spans="1:13" ht="13.5" customHeight="1">
      <c r="A60" s="99">
        <f t="shared" si="1"/>
        <v>52</v>
      </c>
      <c r="B60" s="100">
        <v>6</v>
      </c>
      <c r="C60" s="100">
        <v>40</v>
      </c>
      <c r="D60" s="101">
        <v>23</v>
      </c>
      <c r="E60" s="100">
        <v>60</v>
      </c>
      <c r="F60" s="100">
        <v>150</v>
      </c>
      <c r="G60" s="102">
        <v>57.027454999999996</v>
      </c>
      <c r="H60" s="103">
        <v>2.2451753937007872</v>
      </c>
      <c r="I60" s="107">
        <f t="shared" si="2"/>
        <v>52</v>
      </c>
      <c r="J60" s="108">
        <v>57</v>
      </c>
      <c r="K60" s="109">
        <f t="shared" si="0"/>
        <v>2.7454999999996232E-2</v>
      </c>
    </row>
    <row r="61" spans="1:13" ht="13.5" customHeight="1">
      <c r="A61" s="91">
        <f t="shared" si="1"/>
        <v>53</v>
      </c>
      <c r="B61" s="92">
        <v>6</v>
      </c>
      <c r="C61" s="92">
        <v>40</v>
      </c>
      <c r="D61" s="93">
        <v>10</v>
      </c>
      <c r="E61" s="92">
        <v>22</v>
      </c>
      <c r="F61" s="92">
        <v>200</v>
      </c>
      <c r="G61" s="94">
        <v>20.127399999999998</v>
      </c>
      <c r="H61" s="95">
        <v>0.79241732283464561</v>
      </c>
      <c r="I61" s="96">
        <f t="shared" si="2"/>
        <v>53</v>
      </c>
      <c r="J61" s="97">
        <v>20</v>
      </c>
      <c r="K61" s="98">
        <f t="shared" si="0"/>
        <v>0.12739999999999796</v>
      </c>
    </row>
    <row r="62" spans="1:13" ht="13.5" customHeight="1">
      <c r="A62" s="99">
        <f t="shared" si="1"/>
        <v>54</v>
      </c>
      <c r="B62" s="100">
        <v>6</v>
      </c>
      <c r="C62" s="100">
        <v>40</v>
      </c>
      <c r="D62" s="101">
        <v>12</v>
      </c>
      <c r="E62" s="100">
        <v>37</v>
      </c>
      <c r="F62" s="100">
        <v>200</v>
      </c>
      <c r="G62" s="102">
        <v>32.0428</v>
      </c>
      <c r="H62" s="103">
        <v>1.2615275590551183</v>
      </c>
      <c r="I62" s="107">
        <f t="shared" si="2"/>
        <v>54</v>
      </c>
      <c r="J62" s="108">
        <v>32</v>
      </c>
      <c r="K62" s="109">
        <f t="shared" si="0"/>
        <v>4.2799999999999727E-2</v>
      </c>
    </row>
    <row r="63" spans="1:13" ht="13.5" customHeight="1">
      <c r="A63" s="91">
        <f t="shared" si="1"/>
        <v>55</v>
      </c>
      <c r="B63" s="92">
        <v>6</v>
      </c>
      <c r="C63" s="92">
        <v>40</v>
      </c>
      <c r="D63" s="93">
        <v>14</v>
      </c>
      <c r="E63" s="92">
        <v>48</v>
      </c>
      <c r="F63" s="92">
        <v>200</v>
      </c>
      <c r="G63" s="94">
        <v>44.004179999999998</v>
      </c>
      <c r="H63" s="95">
        <v>1.7324480314960631</v>
      </c>
      <c r="I63" s="96">
        <f t="shared" si="2"/>
        <v>55</v>
      </c>
      <c r="J63" s="97">
        <v>44</v>
      </c>
      <c r="K63" s="98">
        <f t="shared" si="0"/>
        <v>4.1799999999980741E-3</v>
      </c>
      <c r="M63" s="72"/>
    </row>
    <row r="64" spans="1:13" ht="13.5" customHeight="1">
      <c r="A64" s="110">
        <f t="shared" si="1"/>
        <v>56</v>
      </c>
      <c r="B64" s="111">
        <v>6</v>
      </c>
      <c r="C64" s="111">
        <v>40</v>
      </c>
      <c r="D64" s="112">
        <v>16</v>
      </c>
      <c r="E64" s="111">
        <v>60</v>
      </c>
      <c r="F64" s="111">
        <v>200</v>
      </c>
      <c r="G64" s="113">
        <v>57.027659999999997</v>
      </c>
      <c r="H64" s="114">
        <v>2.2451834645669293</v>
      </c>
      <c r="I64" s="125">
        <f t="shared" si="2"/>
        <v>56</v>
      </c>
      <c r="J64" s="126">
        <v>57</v>
      </c>
      <c r="K64" s="127">
        <f t="shared" si="0"/>
        <v>2.7659999999997353E-2</v>
      </c>
    </row>
    <row r="65" spans="1:11" ht="13.5" customHeight="1">
      <c r="A65" s="117">
        <f t="shared" si="1"/>
        <v>57</v>
      </c>
      <c r="B65" s="118">
        <v>6</v>
      </c>
      <c r="C65" s="118">
        <v>40</v>
      </c>
      <c r="D65" s="119">
        <v>40</v>
      </c>
      <c r="E65" s="118">
        <v>24</v>
      </c>
      <c r="F65" s="118">
        <v>40</v>
      </c>
      <c r="G65" s="120">
        <v>20.119571480000001</v>
      </c>
      <c r="H65" s="121">
        <v>0.7921091133858269</v>
      </c>
      <c r="I65" s="122">
        <f t="shared" si="2"/>
        <v>57</v>
      </c>
      <c r="J65" s="123">
        <v>20</v>
      </c>
      <c r="K65" s="124">
        <f t="shared" si="0"/>
        <v>0.11957148000000117</v>
      </c>
    </row>
    <row r="66" spans="1:11" ht="13.5" customHeight="1">
      <c r="A66" s="99">
        <f t="shared" si="1"/>
        <v>58</v>
      </c>
      <c r="B66" s="100">
        <v>6</v>
      </c>
      <c r="C66" s="100">
        <v>40</v>
      </c>
      <c r="D66" s="101">
        <v>40</v>
      </c>
      <c r="E66" s="100">
        <v>36</v>
      </c>
      <c r="F66" s="100">
        <v>40</v>
      </c>
      <c r="G66" s="102">
        <v>31.802992654400001</v>
      </c>
      <c r="H66" s="103">
        <v>1.2520863249763781</v>
      </c>
      <c r="I66" s="107">
        <f t="shared" si="2"/>
        <v>58</v>
      </c>
      <c r="J66" s="108">
        <v>32</v>
      </c>
      <c r="K66" s="109">
        <f t="shared" si="0"/>
        <v>-0.19700734559999944</v>
      </c>
    </row>
    <row r="67" spans="1:11" ht="13.5" customHeight="1">
      <c r="A67" s="91">
        <f t="shared" si="1"/>
        <v>59</v>
      </c>
      <c r="B67" s="92">
        <v>6</v>
      </c>
      <c r="C67" s="92">
        <v>40</v>
      </c>
      <c r="D67" s="93">
        <v>40</v>
      </c>
      <c r="E67" s="92">
        <v>48</v>
      </c>
      <c r="F67" s="92">
        <v>40</v>
      </c>
      <c r="G67" s="94">
        <v>43.859966657599998</v>
      </c>
      <c r="H67" s="95">
        <v>1.7267703408503936</v>
      </c>
      <c r="I67" s="96">
        <f t="shared" si="2"/>
        <v>59</v>
      </c>
      <c r="J67" s="97">
        <v>44</v>
      </c>
      <c r="K67" s="98">
        <f t="shared" si="0"/>
        <v>-0.14003334240000243</v>
      </c>
    </row>
    <row r="68" spans="1:11" ht="13.5" customHeight="1">
      <c r="A68" s="99">
        <f t="shared" si="1"/>
        <v>60</v>
      </c>
      <c r="B68" s="100">
        <v>6</v>
      </c>
      <c r="C68" s="100">
        <v>40</v>
      </c>
      <c r="D68" s="101">
        <v>40</v>
      </c>
      <c r="E68" s="100">
        <v>61.5</v>
      </c>
      <c r="F68" s="100">
        <v>40</v>
      </c>
      <c r="G68" s="102">
        <v>56.7524373408</v>
      </c>
      <c r="H68" s="103">
        <v>2.2343479268031499</v>
      </c>
      <c r="I68" s="107">
        <f t="shared" si="2"/>
        <v>60</v>
      </c>
      <c r="J68" s="108">
        <v>57</v>
      </c>
      <c r="K68" s="109">
        <f t="shared" si="0"/>
        <v>-0.24756265919999976</v>
      </c>
    </row>
    <row r="69" spans="1:11" ht="13.5" customHeight="1">
      <c r="A69" s="91">
        <f t="shared" si="1"/>
        <v>61</v>
      </c>
      <c r="B69" s="92">
        <v>6</v>
      </c>
      <c r="C69" s="92">
        <v>40</v>
      </c>
      <c r="D69" s="93">
        <v>40</v>
      </c>
      <c r="E69" s="92">
        <v>25</v>
      </c>
      <c r="F69" s="92">
        <v>50</v>
      </c>
      <c r="G69" s="94">
        <v>21.182175000000001</v>
      </c>
      <c r="H69" s="95">
        <v>0.83394389763779531</v>
      </c>
      <c r="I69" s="96">
        <f t="shared" si="2"/>
        <v>61</v>
      </c>
      <c r="J69" s="97">
        <v>21</v>
      </c>
      <c r="K69" s="98">
        <f t="shared" si="0"/>
        <v>0.18217500000000086</v>
      </c>
    </row>
    <row r="70" spans="1:11" ht="13.5" customHeight="1">
      <c r="A70" s="99">
        <f t="shared" si="1"/>
        <v>62</v>
      </c>
      <c r="B70" s="100">
        <v>6</v>
      </c>
      <c r="C70" s="100">
        <v>40</v>
      </c>
      <c r="D70" s="101">
        <v>40</v>
      </c>
      <c r="E70" s="100">
        <v>37</v>
      </c>
      <c r="F70" s="100">
        <v>50</v>
      </c>
      <c r="G70" s="102">
        <v>32.299225</v>
      </c>
      <c r="H70" s="103">
        <v>1.271623031496063</v>
      </c>
      <c r="I70" s="107">
        <f t="shared" si="2"/>
        <v>62</v>
      </c>
      <c r="J70" s="108">
        <v>32</v>
      </c>
      <c r="K70" s="109">
        <f t="shared" si="0"/>
        <v>0.29922499999999985</v>
      </c>
    </row>
    <row r="71" spans="1:11" ht="13.5" customHeight="1">
      <c r="A71" s="91">
        <f t="shared" si="1"/>
        <v>63</v>
      </c>
      <c r="B71" s="92">
        <v>6</v>
      </c>
      <c r="C71" s="92">
        <v>40</v>
      </c>
      <c r="D71" s="93">
        <v>40</v>
      </c>
      <c r="E71" s="92">
        <v>49</v>
      </c>
      <c r="F71" s="92">
        <v>50</v>
      </c>
      <c r="G71" s="94">
        <v>44.237344999999998</v>
      </c>
      <c r="H71" s="95">
        <v>1.7416277559055118</v>
      </c>
      <c r="I71" s="96">
        <f t="shared" si="2"/>
        <v>63</v>
      </c>
      <c r="J71" s="97">
        <v>44</v>
      </c>
      <c r="K71" s="98">
        <f t="shared" si="0"/>
        <v>0.2373449999999977</v>
      </c>
    </row>
    <row r="72" spans="1:11" ht="13.5" customHeight="1">
      <c r="A72" s="99">
        <f t="shared" si="1"/>
        <v>64</v>
      </c>
      <c r="B72" s="100">
        <v>6</v>
      </c>
      <c r="C72" s="100">
        <v>40</v>
      </c>
      <c r="D72" s="101">
        <v>40</v>
      </c>
      <c r="E72" s="100">
        <v>62</v>
      </c>
      <c r="F72" s="100">
        <v>50</v>
      </c>
      <c r="G72" s="102">
        <v>57.212049999999998</v>
      </c>
      <c r="H72" s="103">
        <v>2.2524429133858268</v>
      </c>
      <c r="I72" s="107">
        <f t="shared" si="2"/>
        <v>64</v>
      </c>
      <c r="J72" s="108">
        <v>57</v>
      </c>
      <c r="K72" s="109">
        <f t="shared" si="0"/>
        <v>0.21204999999999785</v>
      </c>
    </row>
    <row r="73" spans="1:11" ht="13.5" customHeight="1">
      <c r="A73" s="91">
        <f t="shared" si="1"/>
        <v>65</v>
      </c>
      <c r="B73" s="92">
        <v>6</v>
      </c>
      <c r="C73" s="92">
        <v>40</v>
      </c>
      <c r="D73" s="93">
        <v>35</v>
      </c>
      <c r="E73" s="92">
        <v>24</v>
      </c>
      <c r="F73" s="92">
        <v>70</v>
      </c>
      <c r="G73" s="94">
        <v>20.294506999999999</v>
      </c>
      <c r="H73" s="95">
        <v>0.79899633858267716</v>
      </c>
      <c r="I73" s="96">
        <f t="shared" si="2"/>
        <v>65</v>
      </c>
      <c r="J73" s="97">
        <v>21</v>
      </c>
      <c r="K73" s="98">
        <f t="shared" si="0"/>
        <v>-0.70549300000000059</v>
      </c>
    </row>
    <row r="74" spans="1:11" ht="13.5" customHeight="1">
      <c r="A74" s="99">
        <f t="shared" si="1"/>
        <v>66</v>
      </c>
      <c r="B74" s="100">
        <v>6</v>
      </c>
      <c r="C74" s="100">
        <v>40</v>
      </c>
      <c r="D74" s="101">
        <v>34</v>
      </c>
      <c r="E74" s="100">
        <v>37</v>
      </c>
      <c r="F74" s="100">
        <v>70</v>
      </c>
      <c r="G74" s="102">
        <v>32.116177799999996</v>
      </c>
      <c r="H74" s="103">
        <v>1.2644164488188976</v>
      </c>
      <c r="I74" s="107">
        <f t="shared" si="2"/>
        <v>66</v>
      </c>
      <c r="J74" s="108">
        <v>32</v>
      </c>
      <c r="K74" s="109">
        <f t="shared" ref="K74:K92" si="3">G74-J74</f>
        <v>0.11617779999999556</v>
      </c>
    </row>
    <row r="75" spans="1:11" ht="13.5" customHeight="1">
      <c r="A75" s="91">
        <f t="shared" ref="A75:A92" si="4">A74+1</f>
        <v>67</v>
      </c>
      <c r="B75" s="92">
        <v>6</v>
      </c>
      <c r="C75" s="92">
        <v>40</v>
      </c>
      <c r="D75" s="93">
        <v>34</v>
      </c>
      <c r="E75" s="92">
        <v>49</v>
      </c>
      <c r="F75" s="92">
        <v>70</v>
      </c>
      <c r="G75" s="94">
        <v>44.054369399999999</v>
      </c>
      <c r="H75" s="95">
        <v>1.7344239921259843</v>
      </c>
      <c r="I75" s="96">
        <f t="shared" ref="I75:I92" si="5">I74+1</f>
        <v>67</v>
      </c>
      <c r="J75" s="97">
        <v>44</v>
      </c>
      <c r="K75" s="98">
        <f t="shared" si="3"/>
        <v>5.4369399999998791E-2</v>
      </c>
    </row>
    <row r="76" spans="1:11" ht="13.5" customHeight="1">
      <c r="A76" s="99">
        <f t="shared" si="4"/>
        <v>68</v>
      </c>
      <c r="B76" s="100">
        <v>6</v>
      </c>
      <c r="C76" s="100">
        <v>40</v>
      </c>
      <c r="D76" s="101">
        <v>35</v>
      </c>
      <c r="E76" s="100">
        <v>62</v>
      </c>
      <c r="F76" s="100">
        <v>70</v>
      </c>
      <c r="G76" s="102">
        <v>57.495473599999997</v>
      </c>
      <c r="H76" s="103">
        <v>2.2636013228346457</v>
      </c>
      <c r="I76" s="107">
        <f t="shared" si="5"/>
        <v>68</v>
      </c>
      <c r="J76" s="108">
        <v>57</v>
      </c>
      <c r="K76" s="109">
        <f t="shared" si="3"/>
        <v>0.49547359999999685</v>
      </c>
    </row>
    <row r="77" spans="1:11" ht="13.5" customHeight="1">
      <c r="A77" s="91">
        <f t="shared" si="4"/>
        <v>69</v>
      </c>
      <c r="B77" s="92">
        <v>6</v>
      </c>
      <c r="C77" s="92">
        <v>40</v>
      </c>
      <c r="D77" s="93">
        <v>25</v>
      </c>
      <c r="E77" s="92">
        <v>25</v>
      </c>
      <c r="F77" s="92">
        <v>100</v>
      </c>
      <c r="G77" s="94">
        <v>21.533999999999999</v>
      </c>
      <c r="H77" s="95">
        <v>0.84779527559055123</v>
      </c>
      <c r="I77" s="96">
        <f t="shared" si="5"/>
        <v>69</v>
      </c>
      <c r="J77" s="97">
        <v>21</v>
      </c>
      <c r="K77" s="98">
        <f t="shared" si="3"/>
        <v>0.53399999999999892</v>
      </c>
    </row>
    <row r="78" spans="1:11" ht="13.5" customHeight="1">
      <c r="A78" s="99">
        <f t="shared" si="4"/>
        <v>70</v>
      </c>
      <c r="B78" s="100">
        <v>6</v>
      </c>
      <c r="C78" s="100">
        <v>40</v>
      </c>
      <c r="D78" s="101">
        <v>24</v>
      </c>
      <c r="E78" s="100">
        <v>36</v>
      </c>
      <c r="F78" s="100">
        <v>100</v>
      </c>
      <c r="G78" s="102">
        <v>31.525999999999996</v>
      </c>
      <c r="H78" s="103">
        <v>1.2411811023622046</v>
      </c>
      <c r="I78" s="107">
        <f t="shared" si="5"/>
        <v>70</v>
      </c>
      <c r="J78" s="108">
        <v>32</v>
      </c>
      <c r="K78" s="109">
        <f t="shared" si="3"/>
        <v>-0.47400000000000375</v>
      </c>
    </row>
    <row r="79" spans="1:11" ht="13.5" customHeight="1">
      <c r="A79" s="91">
        <f t="shared" si="4"/>
        <v>71</v>
      </c>
      <c r="B79" s="92">
        <v>6</v>
      </c>
      <c r="C79" s="92">
        <v>40</v>
      </c>
      <c r="D79" s="93">
        <v>25</v>
      </c>
      <c r="E79" s="92">
        <v>48</v>
      </c>
      <c r="F79" s="92">
        <v>100</v>
      </c>
      <c r="G79" s="94">
        <v>43.592179999999999</v>
      </c>
      <c r="H79" s="95">
        <v>1.7162275590551181</v>
      </c>
      <c r="I79" s="96">
        <f t="shared" si="5"/>
        <v>71</v>
      </c>
      <c r="J79" s="97">
        <v>44</v>
      </c>
      <c r="K79" s="98">
        <f t="shared" si="3"/>
        <v>-0.40782000000000096</v>
      </c>
    </row>
    <row r="80" spans="1:11" ht="13.5" customHeight="1">
      <c r="A80" s="99">
        <f t="shared" si="4"/>
        <v>72</v>
      </c>
      <c r="B80" s="100">
        <v>6</v>
      </c>
      <c r="C80" s="100">
        <v>40</v>
      </c>
      <c r="D80" s="101">
        <v>26</v>
      </c>
      <c r="E80" s="100">
        <v>60</v>
      </c>
      <c r="F80" s="100">
        <v>100</v>
      </c>
      <c r="G80" s="102">
        <v>56.296500000000002</v>
      </c>
      <c r="H80" s="103">
        <v>2.2163976377952759</v>
      </c>
      <c r="I80" s="107">
        <f t="shared" si="5"/>
        <v>72</v>
      </c>
      <c r="J80" s="108">
        <v>57</v>
      </c>
      <c r="K80" s="109">
        <f t="shared" si="3"/>
        <v>-0.70349999999999824</v>
      </c>
    </row>
    <row r="81" spans="1:11" ht="13.5" customHeight="1">
      <c r="A81" s="91">
        <f t="shared" si="4"/>
        <v>73</v>
      </c>
      <c r="B81" s="92">
        <v>6</v>
      </c>
      <c r="C81" s="92">
        <v>40</v>
      </c>
      <c r="D81" s="93">
        <v>17</v>
      </c>
      <c r="E81" s="92">
        <v>23</v>
      </c>
      <c r="F81" s="92">
        <v>125</v>
      </c>
      <c r="G81" s="94">
        <v>19.798656250000001</v>
      </c>
      <c r="H81" s="95">
        <v>0.77947465551181105</v>
      </c>
      <c r="I81" s="96">
        <f t="shared" si="5"/>
        <v>73</v>
      </c>
      <c r="J81" s="97">
        <v>20</v>
      </c>
      <c r="K81" s="98">
        <f t="shared" si="3"/>
        <v>-0.20134374999999949</v>
      </c>
    </row>
    <row r="82" spans="1:11" ht="13.5" customHeight="1">
      <c r="A82" s="99">
        <f t="shared" si="4"/>
        <v>74</v>
      </c>
      <c r="B82" s="100">
        <v>6</v>
      </c>
      <c r="C82" s="100">
        <v>40</v>
      </c>
      <c r="D82" s="101">
        <v>18</v>
      </c>
      <c r="E82" s="100">
        <v>36</v>
      </c>
      <c r="F82" s="100">
        <v>125</v>
      </c>
      <c r="G82" s="102">
        <v>32.238468749999996</v>
      </c>
      <c r="H82" s="103">
        <v>1.2692310531496063</v>
      </c>
      <c r="I82" s="107">
        <f t="shared" si="5"/>
        <v>74</v>
      </c>
      <c r="J82" s="108">
        <v>32</v>
      </c>
      <c r="K82" s="109">
        <f t="shared" si="3"/>
        <v>0.23846874999999557</v>
      </c>
    </row>
    <row r="83" spans="1:11" ht="13.5" customHeight="1">
      <c r="A83" s="91">
        <f t="shared" si="4"/>
        <v>75</v>
      </c>
      <c r="B83" s="92">
        <v>6</v>
      </c>
      <c r="C83" s="92">
        <v>40</v>
      </c>
      <c r="D83" s="93">
        <v>19</v>
      </c>
      <c r="E83" s="92">
        <v>48</v>
      </c>
      <c r="F83" s="92">
        <v>125</v>
      </c>
      <c r="G83" s="94">
        <v>44.339171874999998</v>
      </c>
      <c r="H83" s="95">
        <v>1.7456366879921259</v>
      </c>
      <c r="I83" s="96">
        <f t="shared" si="5"/>
        <v>75</v>
      </c>
      <c r="J83" s="97">
        <v>44</v>
      </c>
      <c r="K83" s="98">
        <f t="shared" si="3"/>
        <v>0.33917187499999812</v>
      </c>
    </row>
    <row r="84" spans="1:11" ht="13.5" customHeight="1">
      <c r="A84" s="99">
        <f t="shared" si="4"/>
        <v>76</v>
      </c>
      <c r="B84" s="100">
        <v>6</v>
      </c>
      <c r="C84" s="100">
        <v>40</v>
      </c>
      <c r="D84" s="101">
        <v>20</v>
      </c>
      <c r="E84" s="100">
        <v>60</v>
      </c>
      <c r="F84" s="100">
        <v>125</v>
      </c>
      <c r="G84" s="102">
        <v>56.975515625</v>
      </c>
      <c r="H84" s="103">
        <v>2.2431305364173229</v>
      </c>
      <c r="I84" s="107">
        <f t="shared" si="5"/>
        <v>76</v>
      </c>
      <c r="J84" s="108">
        <v>57</v>
      </c>
      <c r="K84" s="109">
        <f t="shared" si="3"/>
        <v>-2.4484375000000114E-2</v>
      </c>
    </row>
    <row r="85" spans="1:11" ht="13.5" customHeight="1">
      <c r="A85" s="91">
        <f t="shared" si="4"/>
        <v>77</v>
      </c>
      <c r="B85" s="92">
        <v>6</v>
      </c>
      <c r="C85" s="92">
        <v>40</v>
      </c>
      <c r="D85" s="93">
        <v>14</v>
      </c>
      <c r="E85" s="92">
        <v>23</v>
      </c>
      <c r="F85" s="92">
        <v>150</v>
      </c>
      <c r="G85" s="94">
        <v>20.122475000000001</v>
      </c>
      <c r="H85" s="95">
        <v>0.79222342519685052</v>
      </c>
      <c r="I85" s="96">
        <f t="shared" si="5"/>
        <v>77</v>
      </c>
      <c r="J85" s="97">
        <v>20</v>
      </c>
      <c r="K85" s="98">
        <f t="shared" si="3"/>
        <v>0.12247500000000144</v>
      </c>
    </row>
    <row r="86" spans="1:11" ht="13.5" customHeight="1">
      <c r="A86" s="99">
        <f t="shared" si="4"/>
        <v>78</v>
      </c>
      <c r="B86" s="100">
        <v>6</v>
      </c>
      <c r="C86" s="100">
        <v>40</v>
      </c>
      <c r="D86" s="101">
        <v>15</v>
      </c>
      <c r="E86" s="100">
        <v>35</v>
      </c>
      <c r="F86" s="100">
        <v>150</v>
      </c>
      <c r="G86" s="102">
        <v>32.039524999999998</v>
      </c>
      <c r="H86" s="103">
        <v>1.2613986220472442</v>
      </c>
      <c r="I86" s="107">
        <f t="shared" si="5"/>
        <v>78</v>
      </c>
      <c r="J86" s="108">
        <v>32</v>
      </c>
      <c r="K86" s="109">
        <f t="shared" si="3"/>
        <v>3.952499999999759E-2</v>
      </c>
    </row>
    <row r="87" spans="1:11" ht="13.5" customHeight="1">
      <c r="A87" s="91">
        <f t="shared" si="4"/>
        <v>79</v>
      </c>
      <c r="B87" s="92">
        <v>6</v>
      </c>
      <c r="C87" s="92">
        <v>40</v>
      </c>
      <c r="D87" s="93">
        <v>16</v>
      </c>
      <c r="E87" s="92">
        <v>47</v>
      </c>
      <c r="F87" s="92">
        <v>150</v>
      </c>
      <c r="G87" s="94">
        <v>43.925554999999996</v>
      </c>
      <c r="H87" s="95">
        <v>1.729352559055118</v>
      </c>
      <c r="I87" s="96">
        <f t="shared" si="5"/>
        <v>79</v>
      </c>
      <c r="J87" s="97">
        <v>44</v>
      </c>
      <c r="K87" s="98">
        <f t="shared" si="3"/>
        <v>-7.4445000000004313E-2</v>
      </c>
    </row>
    <row r="88" spans="1:11" ht="13.5" customHeight="1">
      <c r="A88" s="99">
        <f t="shared" si="4"/>
        <v>80</v>
      </c>
      <c r="B88" s="100">
        <v>6</v>
      </c>
      <c r="C88" s="100">
        <v>40</v>
      </c>
      <c r="D88" s="101">
        <v>18</v>
      </c>
      <c r="E88" s="100">
        <v>60</v>
      </c>
      <c r="F88" s="100">
        <v>150</v>
      </c>
      <c r="G88" s="102">
        <v>57.341999999999999</v>
      </c>
      <c r="H88" s="103">
        <v>2.2575590551181102</v>
      </c>
      <c r="I88" s="107">
        <f t="shared" si="5"/>
        <v>80</v>
      </c>
      <c r="J88" s="108">
        <v>57</v>
      </c>
      <c r="K88" s="109">
        <f t="shared" si="3"/>
        <v>0.34199999999999875</v>
      </c>
    </row>
    <row r="89" spans="1:11" ht="13.5" customHeight="1">
      <c r="A89" s="91">
        <f t="shared" si="4"/>
        <v>81</v>
      </c>
      <c r="B89" s="92">
        <v>6</v>
      </c>
      <c r="C89" s="92">
        <v>40</v>
      </c>
      <c r="D89" s="93">
        <v>8</v>
      </c>
      <c r="E89" s="92">
        <v>22</v>
      </c>
      <c r="F89" s="92">
        <v>200</v>
      </c>
      <c r="G89" s="94">
        <v>19.947600000000001</v>
      </c>
      <c r="H89" s="95">
        <v>0.7853385826771655</v>
      </c>
      <c r="I89" s="96">
        <f t="shared" si="5"/>
        <v>81</v>
      </c>
      <c r="J89" s="97">
        <v>20</v>
      </c>
      <c r="K89" s="98">
        <f t="shared" si="3"/>
        <v>-5.239999999999867E-2</v>
      </c>
    </row>
    <row r="90" spans="1:11" ht="13.5" customHeight="1">
      <c r="A90" s="99">
        <f t="shared" si="4"/>
        <v>82</v>
      </c>
      <c r="B90" s="100">
        <v>6</v>
      </c>
      <c r="C90" s="100">
        <v>40</v>
      </c>
      <c r="D90" s="101">
        <v>9</v>
      </c>
      <c r="E90" s="100">
        <v>34</v>
      </c>
      <c r="F90" s="100">
        <v>200</v>
      </c>
      <c r="G90" s="102">
        <v>31.974999999999991</v>
      </c>
      <c r="H90" s="103">
        <v>1.2588582677165352</v>
      </c>
      <c r="I90" s="107">
        <f t="shared" si="5"/>
        <v>82</v>
      </c>
      <c r="J90" s="108">
        <v>32</v>
      </c>
      <c r="K90" s="109">
        <f t="shared" si="3"/>
        <v>-2.5000000000009237E-2</v>
      </c>
    </row>
    <row r="91" spans="1:11" ht="13.5" customHeight="1">
      <c r="A91" s="91">
        <f t="shared" si="4"/>
        <v>83</v>
      </c>
      <c r="B91" s="92">
        <v>6</v>
      </c>
      <c r="C91" s="92">
        <v>40</v>
      </c>
      <c r="D91" s="93">
        <v>11</v>
      </c>
      <c r="E91" s="92">
        <v>48</v>
      </c>
      <c r="F91" s="92">
        <v>200</v>
      </c>
      <c r="G91" s="94">
        <v>43.995519999999999</v>
      </c>
      <c r="H91" s="95">
        <v>1.7321070866141732</v>
      </c>
      <c r="I91" s="96">
        <f t="shared" si="5"/>
        <v>83</v>
      </c>
      <c r="J91" s="97">
        <v>44</v>
      </c>
      <c r="K91" s="98">
        <f t="shared" si="3"/>
        <v>-4.4800000000009277E-3</v>
      </c>
    </row>
    <row r="92" spans="1:11" ht="13.5" customHeight="1">
      <c r="A92" s="110">
        <f t="shared" si="4"/>
        <v>84</v>
      </c>
      <c r="B92" s="111">
        <v>6</v>
      </c>
      <c r="C92" s="111">
        <v>40</v>
      </c>
      <c r="D92" s="112">
        <v>12</v>
      </c>
      <c r="E92" s="111">
        <v>61</v>
      </c>
      <c r="F92" s="111">
        <v>200</v>
      </c>
      <c r="G92" s="113">
        <v>56.926199999999994</v>
      </c>
      <c r="H92" s="114">
        <v>2.2411889763779524</v>
      </c>
      <c r="I92" s="125">
        <f t="shared" si="5"/>
        <v>84</v>
      </c>
      <c r="J92" s="126">
        <v>57</v>
      </c>
      <c r="K92" s="127">
        <f t="shared" si="3"/>
        <v>-7.3800000000005639E-2</v>
      </c>
    </row>
    <row r="93" spans="1:11" ht="6" customHeight="1">
      <c r="A93" s="128"/>
      <c r="B93" s="129"/>
      <c r="C93" s="130"/>
      <c r="D93" s="131"/>
      <c r="E93" s="132"/>
      <c r="F93" s="133"/>
      <c r="G93" s="134"/>
      <c r="H93" s="135"/>
      <c r="I93" s="128"/>
      <c r="J93" s="136"/>
      <c r="K93" s="137"/>
    </row>
    <row r="94" spans="1:11" ht="15.6" customHeight="1">
      <c r="A94" s="62"/>
      <c r="B94" s="54"/>
      <c r="C94" s="63"/>
      <c r="D94" s="64"/>
      <c r="E94" s="62"/>
      <c r="F94" s="138"/>
      <c r="G94" s="139"/>
      <c r="H94" s="139"/>
      <c r="I94" s="62"/>
      <c r="J94" s="140" t="s">
        <v>48</v>
      </c>
      <c r="K94" s="141">
        <v>14</v>
      </c>
    </row>
    <row r="95" spans="1:11" ht="21">
      <c r="A95" s="380" t="s">
        <v>49</v>
      </c>
      <c r="B95" s="380"/>
      <c r="C95" s="380"/>
      <c r="D95" s="380"/>
      <c r="E95" s="380"/>
      <c r="F95" s="380"/>
      <c r="G95" s="380"/>
      <c r="H95" s="380"/>
      <c r="I95" s="380"/>
      <c r="J95" s="380"/>
      <c r="K95" s="380"/>
    </row>
    <row r="96" spans="1:11" ht="18">
      <c r="A96" s="73"/>
      <c r="B96" s="73"/>
      <c r="C96" s="73"/>
      <c r="D96" s="73"/>
      <c r="E96" s="74" t="s">
        <v>42</v>
      </c>
      <c r="F96" s="73"/>
      <c r="G96" s="73"/>
      <c r="H96" s="73"/>
      <c r="I96" s="73"/>
      <c r="J96" s="73"/>
      <c r="K96" s="73"/>
    </row>
    <row r="97" spans="1:11" ht="16.5">
      <c r="A97" s="142" t="s">
        <v>50</v>
      </c>
      <c r="B97" s="143" t="s">
        <v>43</v>
      </c>
      <c r="C97" s="143" t="s">
        <v>44</v>
      </c>
      <c r="D97" s="144" t="s">
        <v>32</v>
      </c>
      <c r="E97" s="143" t="s">
        <v>23</v>
      </c>
      <c r="F97" s="143" t="s">
        <v>45</v>
      </c>
      <c r="G97" s="145" t="s">
        <v>22</v>
      </c>
      <c r="H97" s="146" t="s">
        <v>24</v>
      </c>
      <c r="I97" s="147" t="s">
        <v>51</v>
      </c>
      <c r="J97" s="148" t="s">
        <v>46</v>
      </c>
      <c r="K97" s="149" t="s">
        <v>47</v>
      </c>
    </row>
    <row r="98" spans="1:11" ht="15.6" customHeight="1">
      <c r="A98" s="150" t="s">
        <v>34</v>
      </c>
      <c r="B98" s="151" t="s">
        <v>3</v>
      </c>
      <c r="C98" s="151" t="s">
        <v>3</v>
      </c>
      <c r="D98" s="152" t="s">
        <v>3</v>
      </c>
      <c r="E98" s="151" t="s">
        <v>3</v>
      </c>
      <c r="F98" s="151" t="s">
        <v>3</v>
      </c>
      <c r="G98" s="153" t="s">
        <v>3</v>
      </c>
      <c r="H98" s="154" t="s">
        <v>25</v>
      </c>
      <c r="I98" s="155" t="s">
        <v>34</v>
      </c>
      <c r="J98" s="156"/>
      <c r="K98" s="157"/>
    </row>
    <row r="99" spans="1:11" s="72" customFormat="1" ht="13.5" customHeight="1">
      <c r="A99" s="158">
        <v>1</v>
      </c>
      <c r="B99" s="92">
        <v>8</v>
      </c>
      <c r="C99" s="92">
        <v>34</v>
      </c>
      <c r="D99" s="93">
        <v>40</v>
      </c>
      <c r="E99" s="92">
        <v>24</v>
      </c>
      <c r="F99" s="92">
        <v>34</v>
      </c>
      <c r="G99" s="94">
        <v>20.218151542400001</v>
      </c>
      <c r="H99" s="95">
        <v>0.79599021820472449</v>
      </c>
      <c r="I99" s="96">
        <v>1</v>
      </c>
      <c r="J99" s="97">
        <v>20</v>
      </c>
      <c r="K99" s="159">
        <f>G99-J99</f>
        <v>0.21815154240000112</v>
      </c>
    </row>
    <row r="100" spans="1:11" ht="13.5" customHeight="1">
      <c r="A100" s="160">
        <f>A99+1</f>
        <v>2</v>
      </c>
      <c r="B100" s="100">
        <v>8</v>
      </c>
      <c r="C100" s="100">
        <v>34</v>
      </c>
      <c r="D100" s="101">
        <v>40</v>
      </c>
      <c r="E100" s="100">
        <v>35</v>
      </c>
      <c r="F100" s="100">
        <v>34</v>
      </c>
      <c r="G100" s="102">
        <v>32.208868676800002</v>
      </c>
      <c r="H100" s="103">
        <v>1.268065695937008</v>
      </c>
      <c r="I100" s="107">
        <f>I99+1</f>
        <v>2</v>
      </c>
      <c r="J100" s="105">
        <v>32</v>
      </c>
      <c r="K100" s="161">
        <f t="shared" ref="K100:K163" si="6">G100-J100</f>
        <v>0.20886867680000165</v>
      </c>
    </row>
    <row r="101" spans="1:11" s="72" customFormat="1" ht="13.5" customHeight="1">
      <c r="A101" s="158">
        <f t="shared" ref="A101:A164" si="7">A100+1</f>
        <v>3</v>
      </c>
      <c r="B101" s="92">
        <v>8</v>
      </c>
      <c r="C101" s="92">
        <v>34</v>
      </c>
      <c r="D101" s="93">
        <v>40</v>
      </c>
      <c r="E101" s="92">
        <v>46</v>
      </c>
      <c r="F101" s="92">
        <v>34</v>
      </c>
      <c r="G101" s="94">
        <v>43.890129092800002</v>
      </c>
      <c r="H101" s="95">
        <v>1.7279578382992127</v>
      </c>
      <c r="I101" s="96">
        <f t="shared" ref="I101:I164" si="8">I100+1</f>
        <v>3</v>
      </c>
      <c r="J101" s="97">
        <v>44</v>
      </c>
      <c r="K101" s="159">
        <f t="shared" si="6"/>
        <v>-0.1098709071999977</v>
      </c>
    </row>
    <row r="102" spans="1:11" ht="13.5" customHeight="1">
      <c r="A102" s="160">
        <f t="shared" si="7"/>
        <v>4</v>
      </c>
      <c r="B102" s="100">
        <v>8</v>
      </c>
      <c r="C102" s="100">
        <v>34</v>
      </c>
      <c r="D102" s="101">
        <v>40</v>
      </c>
      <c r="E102" s="100">
        <v>58</v>
      </c>
      <c r="F102" s="100">
        <v>34</v>
      </c>
      <c r="G102" s="102">
        <v>57.251671040000005</v>
      </c>
      <c r="H102" s="103">
        <v>2.254002796850394</v>
      </c>
      <c r="I102" s="107">
        <f t="shared" si="8"/>
        <v>4</v>
      </c>
      <c r="J102" s="105">
        <v>57</v>
      </c>
      <c r="K102" s="161">
        <f t="shared" si="6"/>
        <v>0.25167104000000506</v>
      </c>
    </row>
    <row r="103" spans="1:11" s="72" customFormat="1" ht="13.5" customHeight="1">
      <c r="A103" s="158">
        <f t="shared" si="7"/>
        <v>5</v>
      </c>
      <c r="B103" s="92">
        <v>8</v>
      </c>
      <c r="C103" s="92">
        <v>34</v>
      </c>
      <c r="D103" s="93">
        <v>40</v>
      </c>
      <c r="E103" s="92">
        <v>24</v>
      </c>
      <c r="F103" s="92">
        <v>50</v>
      </c>
      <c r="G103" s="94">
        <v>19.552329999999998</v>
      </c>
      <c r="H103" s="95">
        <v>0.7697767716535433</v>
      </c>
      <c r="I103" s="96">
        <f t="shared" si="8"/>
        <v>5</v>
      </c>
      <c r="J103" s="97">
        <v>20</v>
      </c>
      <c r="K103" s="159">
        <f t="shared" si="6"/>
        <v>-0.44767000000000223</v>
      </c>
    </row>
    <row r="104" spans="1:11" ht="13.5" customHeight="1">
      <c r="A104" s="160">
        <f t="shared" si="7"/>
        <v>6</v>
      </c>
      <c r="B104" s="100">
        <v>8</v>
      </c>
      <c r="C104" s="100">
        <v>34</v>
      </c>
      <c r="D104" s="101">
        <v>40</v>
      </c>
      <c r="E104" s="100">
        <v>36</v>
      </c>
      <c r="F104" s="100">
        <v>50</v>
      </c>
      <c r="G104" s="102">
        <v>31.491154999999999</v>
      </c>
      <c r="H104" s="103">
        <v>1.239809251968504</v>
      </c>
      <c r="I104" s="107">
        <f t="shared" si="8"/>
        <v>6</v>
      </c>
      <c r="J104" s="105">
        <v>32</v>
      </c>
      <c r="K104" s="161">
        <f t="shared" si="6"/>
        <v>-0.50884500000000088</v>
      </c>
    </row>
    <row r="105" spans="1:11" s="72" customFormat="1" ht="13.5" customHeight="1">
      <c r="A105" s="158">
        <f t="shared" si="7"/>
        <v>7</v>
      </c>
      <c r="B105" s="92">
        <v>8</v>
      </c>
      <c r="C105" s="92">
        <v>34</v>
      </c>
      <c r="D105" s="93">
        <v>40</v>
      </c>
      <c r="E105" s="92">
        <v>48</v>
      </c>
      <c r="F105" s="92">
        <v>50</v>
      </c>
      <c r="G105" s="94">
        <v>44.203634999999998</v>
      </c>
      <c r="H105" s="95">
        <v>1.7403005905511812</v>
      </c>
      <c r="I105" s="96">
        <f t="shared" si="8"/>
        <v>7</v>
      </c>
      <c r="J105" s="97">
        <v>44</v>
      </c>
      <c r="K105" s="159">
        <f t="shared" si="6"/>
        <v>0.20363499999999846</v>
      </c>
    </row>
    <row r="106" spans="1:11" ht="13.5" customHeight="1">
      <c r="A106" s="160">
        <f t="shared" si="7"/>
        <v>8</v>
      </c>
      <c r="B106" s="100">
        <v>8</v>
      </c>
      <c r="C106" s="100">
        <v>34</v>
      </c>
      <c r="D106" s="101">
        <v>40</v>
      </c>
      <c r="E106" s="100">
        <v>60</v>
      </c>
      <c r="F106" s="100">
        <v>50</v>
      </c>
      <c r="G106" s="102">
        <v>56.696399999999997</v>
      </c>
      <c r="H106" s="103">
        <v>2.2321417322834645</v>
      </c>
      <c r="I106" s="107">
        <f t="shared" si="8"/>
        <v>8</v>
      </c>
      <c r="J106" s="105">
        <v>57</v>
      </c>
      <c r="K106" s="161">
        <f t="shared" si="6"/>
        <v>-0.30360000000000298</v>
      </c>
    </row>
    <row r="107" spans="1:11" s="72" customFormat="1" ht="13.5" customHeight="1">
      <c r="A107" s="158">
        <f t="shared" si="7"/>
        <v>9</v>
      </c>
      <c r="B107" s="92">
        <v>8</v>
      </c>
      <c r="C107" s="92">
        <v>34</v>
      </c>
      <c r="D107" s="93">
        <v>40</v>
      </c>
      <c r="E107" s="92">
        <v>25</v>
      </c>
      <c r="F107" s="92">
        <v>70</v>
      </c>
      <c r="G107" s="94">
        <v>20.2720716</v>
      </c>
      <c r="H107" s="95">
        <v>0.79811305511811026</v>
      </c>
      <c r="I107" s="96">
        <f t="shared" si="8"/>
        <v>9</v>
      </c>
      <c r="J107" s="97">
        <v>20</v>
      </c>
      <c r="K107" s="159">
        <f t="shared" si="6"/>
        <v>0.2720716000000003</v>
      </c>
    </row>
    <row r="108" spans="1:11" ht="13.5" customHeight="1">
      <c r="A108" s="160">
        <f t="shared" si="7"/>
        <v>10</v>
      </c>
      <c r="B108" s="100">
        <v>8</v>
      </c>
      <c r="C108" s="100">
        <v>34</v>
      </c>
      <c r="D108" s="101">
        <v>40</v>
      </c>
      <c r="E108" s="100">
        <v>38</v>
      </c>
      <c r="F108" s="100">
        <v>70</v>
      </c>
      <c r="G108" s="102">
        <v>32.452594599999998</v>
      </c>
      <c r="H108" s="103">
        <v>1.2776612047244094</v>
      </c>
      <c r="I108" s="107">
        <f t="shared" si="8"/>
        <v>10</v>
      </c>
      <c r="J108" s="105">
        <v>32</v>
      </c>
      <c r="K108" s="161">
        <f t="shared" si="6"/>
        <v>0.45259459999999763</v>
      </c>
    </row>
    <row r="109" spans="1:11" s="72" customFormat="1" ht="13.5" customHeight="1">
      <c r="A109" s="158">
        <f t="shared" si="7"/>
        <v>11</v>
      </c>
      <c r="B109" s="92">
        <v>8</v>
      </c>
      <c r="C109" s="92">
        <v>34</v>
      </c>
      <c r="D109" s="93">
        <v>40</v>
      </c>
      <c r="E109" s="92">
        <v>49</v>
      </c>
      <c r="F109" s="92">
        <v>70</v>
      </c>
      <c r="G109" s="94">
        <v>43.884538599999999</v>
      </c>
      <c r="H109" s="95">
        <v>1.7277377401574803</v>
      </c>
      <c r="I109" s="96">
        <f t="shared" si="8"/>
        <v>11</v>
      </c>
      <c r="J109" s="97">
        <v>44</v>
      </c>
      <c r="K109" s="159">
        <f t="shared" si="6"/>
        <v>-0.11546140000000094</v>
      </c>
    </row>
    <row r="110" spans="1:11" ht="13.5" customHeight="1">
      <c r="A110" s="160">
        <f t="shared" si="7"/>
        <v>12</v>
      </c>
      <c r="B110" s="100">
        <v>8</v>
      </c>
      <c r="C110" s="100">
        <v>34</v>
      </c>
      <c r="D110" s="101">
        <v>40</v>
      </c>
      <c r="E110" s="100">
        <v>62</v>
      </c>
      <c r="F110" s="100">
        <v>70</v>
      </c>
      <c r="G110" s="102">
        <v>56.690339999999999</v>
      </c>
      <c r="H110" s="103">
        <v>2.2319031496062993</v>
      </c>
      <c r="I110" s="107">
        <f t="shared" si="8"/>
        <v>12</v>
      </c>
      <c r="J110" s="105">
        <v>57</v>
      </c>
      <c r="K110" s="161">
        <f t="shared" si="6"/>
        <v>-0.30966000000000093</v>
      </c>
    </row>
    <row r="111" spans="1:11" s="72" customFormat="1" ht="13.5" customHeight="1">
      <c r="A111" s="158">
        <f t="shared" si="7"/>
        <v>13</v>
      </c>
      <c r="B111" s="9">
        <v>8</v>
      </c>
      <c r="C111" s="9">
        <v>34</v>
      </c>
      <c r="D111" s="20">
        <v>28</v>
      </c>
      <c r="E111" s="9">
        <v>24</v>
      </c>
      <c r="F111" s="9">
        <v>100</v>
      </c>
      <c r="G111" s="162">
        <v>19.715869999999999</v>
      </c>
      <c r="H111" s="163">
        <v>0.77621535433070865</v>
      </c>
      <c r="I111" s="96">
        <f t="shared" si="8"/>
        <v>13</v>
      </c>
      <c r="J111" s="97">
        <v>20</v>
      </c>
      <c r="K111" s="159">
        <f t="shared" si="6"/>
        <v>-0.2841300000000011</v>
      </c>
    </row>
    <row r="112" spans="1:11" ht="13.5" customHeight="1">
      <c r="A112" s="160">
        <f t="shared" si="7"/>
        <v>14</v>
      </c>
      <c r="B112" s="100">
        <v>8</v>
      </c>
      <c r="C112" s="100">
        <v>34</v>
      </c>
      <c r="D112" s="101">
        <v>32</v>
      </c>
      <c r="E112" s="100">
        <v>37</v>
      </c>
      <c r="F112" s="100">
        <v>100</v>
      </c>
      <c r="G112" s="102">
        <v>31.57161</v>
      </c>
      <c r="H112" s="103">
        <v>1.2429767716535434</v>
      </c>
      <c r="I112" s="107">
        <f t="shared" si="8"/>
        <v>14</v>
      </c>
      <c r="J112" s="105">
        <v>32</v>
      </c>
      <c r="K112" s="161">
        <f t="shared" si="6"/>
        <v>-0.42839000000000027</v>
      </c>
    </row>
    <row r="113" spans="1:11" s="72" customFormat="1" ht="13.5" customHeight="1">
      <c r="A113" s="158">
        <f t="shared" si="7"/>
        <v>15</v>
      </c>
      <c r="B113" s="92">
        <v>8</v>
      </c>
      <c r="C113" s="92">
        <v>34</v>
      </c>
      <c r="D113" s="93">
        <v>37</v>
      </c>
      <c r="E113" s="92">
        <v>50</v>
      </c>
      <c r="F113" s="92">
        <v>100</v>
      </c>
      <c r="G113" s="94">
        <v>44.221820000000001</v>
      </c>
      <c r="H113" s="95">
        <v>1.7410165354330711</v>
      </c>
      <c r="I113" s="96">
        <f t="shared" si="8"/>
        <v>15</v>
      </c>
      <c r="J113" s="97">
        <v>44</v>
      </c>
      <c r="K113" s="159">
        <f t="shared" si="6"/>
        <v>0.22182000000000102</v>
      </c>
    </row>
    <row r="114" spans="1:11" ht="13.5" customHeight="1">
      <c r="A114" s="160">
        <f t="shared" si="7"/>
        <v>16</v>
      </c>
      <c r="B114" s="100">
        <v>8</v>
      </c>
      <c r="C114" s="100">
        <v>34</v>
      </c>
      <c r="D114" s="101">
        <v>40</v>
      </c>
      <c r="E114" s="100">
        <v>64</v>
      </c>
      <c r="F114" s="100">
        <v>100</v>
      </c>
      <c r="G114" s="102">
        <v>57.6128</v>
      </c>
      <c r="H114" s="103">
        <v>2.2682204724409449</v>
      </c>
      <c r="I114" s="107">
        <f t="shared" si="8"/>
        <v>16</v>
      </c>
      <c r="J114" s="105">
        <v>57</v>
      </c>
      <c r="K114" s="161">
        <f t="shared" si="6"/>
        <v>0.61280000000000001</v>
      </c>
    </row>
    <row r="115" spans="1:11" s="72" customFormat="1" ht="13.5" customHeight="1">
      <c r="A115" s="158">
        <f t="shared" si="7"/>
        <v>17</v>
      </c>
      <c r="B115" s="92">
        <v>8</v>
      </c>
      <c r="C115" s="92">
        <v>34</v>
      </c>
      <c r="D115" s="93">
        <v>20</v>
      </c>
      <c r="E115" s="92">
        <v>24</v>
      </c>
      <c r="F115" s="92">
        <v>125</v>
      </c>
      <c r="G115" s="94">
        <v>20.580109374999999</v>
      </c>
      <c r="H115" s="95">
        <v>0.81024052657480317</v>
      </c>
      <c r="I115" s="96">
        <f t="shared" si="8"/>
        <v>17</v>
      </c>
      <c r="J115" s="97">
        <v>20</v>
      </c>
      <c r="K115" s="159">
        <f t="shared" si="6"/>
        <v>0.58010937499999926</v>
      </c>
    </row>
    <row r="116" spans="1:11" ht="13.5" customHeight="1">
      <c r="A116" s="160">
        <f t="shared" si="7"/>
        <v>18</v>
      </c>
      <c r="B116" s="100">
        <v>8</v>
      </c>
      <c r="C116" s="100">
        <v>34</v>
      </c>
      <c r="D116" s="101">
        <v>25</v>
      </c>
      <c r="E116" s="100">
        <v>37</v>
      </c>
      <c r="F116" s="100">
        <v>125</v>
      </c>
      <c r="G116" s="102">
        <v>32.548856250000007</v>
      </c>
      <c r="H116" s="103">
        <v>1.2814510334645672</v>
      </c>
      <c r="I116" s="107">
        <f t="shared" si="8"/>
        <v>18</v>
      </c>
      <c r="J116" s="105">
        <v>32</v>
      </c>
      <c r="K116" s="161">
        <f t="shared" si="6"/>
        <v>0.54885625000000715</v>
      </c>
    </row>
    <row r="117" spans="1:11" s="72" customFormat="1" ht="13.5" customHeight="1">
      <c r="A117" s="158">
        <f t="shared" si="7"/>
        <v>19</v>
      </c>
      <c r="B117" s="92">
        <v>8</v>
      </c>
      <c r="C117" s="92">
        <v>34</v>
      </c>
      <c r="D117" s="93">
        <v>28</v>
      </c>
      <c r="E117" s="92">
        <v>49</v>
      </c>
      <c r="F117" s="92">
        <v>125</v>
      </c>
      <c r="G117" s="94">
        <v>43.534290625000004</v>
      </c>
      <c r="H117" s="95">
        <v>1.7139484498031499</v>
      </c>
      <c r="I117" s="96">
        <f t="shared" si="8"/>
        <v>19</v>
      </c>
      <c r="J117" s="97">
        <v>44</v>
      </c>
      <c r="K117" s="159">
        <f t="shared" si="6"/>
        <v>-0.46570937499999587</v>
      </c>
    </row>
    <row r="118" spans="1:11" ht="13.5" customHeight="1">
      <c r="A118" s="160">
        <f t="shared" si="7"/>
        <v>20</v>
      </c>
      <c r="B118" s="100">
        <v>8</v>
      </c>
      <c r="C118" s="100">
        <v>34</v>
      </c>
      <c r="D118" s="101">
        <v>32</v>
      </c>
      <c r="E118" s="100">
        <v>63</v>
      </c>
      <c r="F118" s="100">
        <v>125</v>
      </c>
      <c r="G118" s="102">
        <v>56.919281249999997</v>
      </c>
      <c r="H118" s="103">
        <v>2.2409165846456691</v>
      </c>
      <c r="I118" s="107">
        <f t="shared" si="8"/>
        <v>20</v>
      </c>
      <c r="J118" s="105">
        <v>57</v>
      </c>
      <c r="K118" s="161">
        <f t="shared" si="6"/>
        <v>-8.0718750000002615E-2</v>
      </c>
    </row>
    <row r="119" spans="1:11" s="72" customFormat="1" ht="13.5" customHeight="1">
      <c r="A119" s="158">
        <f t="shared" si="7"/>
        <v>21</v>
      </c>
      <c r="B119" s="92">
        <v>8</v>
      </c>
      <c r="C119" s="92">
        <v>34</v>
      </c>
      <c r="D119" s="93">
        <v>16</v>
      </c>
      <c r="E119" s="92">
        <v>22</v>
      </c>
      <c r="F119" s="92">
        <v>150</v>
      </c>
      <c r="G119" s="94">
        <v>19.605069999999998</v>
      </c>
      <c r="H119" s="95">
        <v>0.77185314960629914</v>
      </c>
      <c r="I119" s="96">
        <f t="shared" si="8"/>
        <v>21</v>
      </c>
      <c r="J119" s="97">
        <v>20</v>
      </c>
      <c r="K119" s="159">
        <f t="shared" si="6"/>
        <v>-0.39493000000000222</v>
      </c>
    </row>
    <row r="120" spans="1:11" ht="13.5" customHeight="1">
      <c r="A120" s="160">
        <f t="shared" si="7"/>
        <v>22</v>
      </c>
      <c r="B120" s="100">
        <v>8</v>
      </c>
      <c r="C120" s="100">
        <v>34</v>
      </c>
      <c r="D120" s="101">
        <v>18</v>
      </c>
      <c r="E120" s="100">
        <v>35</v>
      </c>
      <c r="F120" s="100">
        <v>150</v>
      </c>
      <c r="G120" s="102">
        <v>31.685265000000001</v>
      </c>
      <c r="H120" s="103">
        <v>1.2474513779527561</v>
      </c>
      <c r="I120" s="107">
        <f t="shared" si="8"/>
        <v>22</v>
      </c>
      <c r="J120" s="105">
        <v>32</v>
      </c>
      <c r="K120" s="161">
        <f t="shared" si="6"/>
        <v>-0.31473499999999888</v>
      </c>
    </row>
    <row r="121" spans="1:11" s="72" customFormat="1" ht="13.5" customHeight="1">
      <c r="A121" s="158">
        <f t="shared" si="7"/>
        <v>23</v>
      </c>
      <c r="B121" s="92">
        <v>8</v>
      </c>
      <c r="C121" s="92">
        <v>34</v>
      </c>
      <c r="D121" s="93">
        <v>23</v>
      </c>
      <c r="E121" s="92">
        <v>49</v>
      </c>
      <c r="F121" s="92">
        <v>150</v>
      </c>
      <c r="G121" s="94">
        <v>44.301704999999998</v>
      </c>
      <c r="H121" s="95">
        <v>1.7441616141732283</v>
      </c>
      <c r="I121" s="96">
        <f t="shared" si="8"/>
        <v>23</v>
      </c>
      <c r="J121" s="97">
        <v>44</v>
      </c>
      <c r="K121" s="159">
        <f t="shared" si="6"/>
        <v>0.30170499999999834</v>
      </c>
    </row>
    <row r="122" spans="1:11" ht="13.5" customHeight="1">
      <c r="A122" s="160">
        <f t="shared" si="7"/>
        <v>24</v>
      </c>
      <c r="B122" s="100">
        <v>8</v>
      </c>
      <c r="C122" s="100">
        <v>34</v>
      </c>
      <c r="D122" s="101">
        <v>26</v>
      </c>
      <c r="E122" s="100">
        <v>62</v>
      </c>
      <c r="F122" s="100">
        <v>150</v>
      </c>
      <c r="G122" s="102">
        <v>56.771700000000003</v>
      </c>
      <c r="H122" s="103">
        <v>2.2351062992125987</v>
      </c>
      <c r="I122" s="107">
        <f t="shared" si="8"/>
        <v>24</v>
      </c>
      <c r="J122" s="105">
        <v>57</v>
      </c>
      <c r="K122" s="161">
        <f t="shared" si="6"/>
        <v>-0.22829999999999728</v>
      </c>
    </row>
    <row r="123" spans="1:11" s="72" customFormat="1" ht="13.5" customHeight="1">
      <c r="A123" s="158">
        <f t="shared" si="7"/>
        <v>25</v>
      </c>
      <c r="B123" s="92">
        <v>8</v>
      </c>
      <c r="C123" s="92">
        <v>34</v>
      </c>
      <c r="D123" s="93">
        <v>11</v>
      </c>
      <c r="E123" s="92">
        <v>21</v>
      </c>
      <c r="F123" s="92">
        <v>200</v>
      </c>
      <c r="G123" s="94">
        <v>20.054379999999998</v>
      </c>
      <c r="H123" s="95">
        <v>0.7895425196850393</v>
      </c>
      <c r="I123" s="96">
        <f t="shared" si="8"/>
        <v>25</v>
      </c>
      <c r="J123" s="97">
        <v>20</v>
      </c>
      <c r="K123" s="159">
        <f t="shared" si="6"/>
        <v>5.4379999999998319E-2</v>
      </c>
    </row>
    <row r="124" spans="1:11" ht="13.5" customHeight="1">
      <c r="A124" s="160">
        <f t="shared" si="7"/>
        <v>26</v>
      </c>
      <c r="B124" s="100">
        <v>8</v>
      </c>
      <c r="C124" s="100">
        <v>34</v>
      </c>
      <c r="D124" s="101">
        <v>13</v>
      </c>
      <c r="E124" s="100">
        <v>35</v>
      </c>
      <c r="F124" s="100">
        <v>200</v>
      </c>
      <c r="G124" s="102">
        <v>32.039020000000008</v>
      </c>
      <c r="H124" s="103">
        <v>1.2613787401574807</v>
      </c>
      <c r="I124" s="107">
        <f t="shared" si="8"/>
        <v>26</v>
      </c>
      <c r="J124" s="105">
        <v>32</v>
      </c>
      <c r="K124" s="161">
        <f t="shared" si="6"/>
        <v>3.9020000000007826E-2</v>
      </c>
    </row>
    <row r="125" spans="1:11" s="72" customFormat="1" ht="13.5" customHeight="1">
      <c r="A125" s="158">
        <f t="shared" si="7"/>
        <v>27</v>
      </c>
      <c r="B125" s="92">
        <v>8</v>
      </c>
      <c r="C125" s="92">
        <v>34</v>
      </c>
      <c r="D125" s="93">
        <v>16</v>
      </c>
      <c r="E125" s="92">
        <v>47</v>
      </c>
      <c r="F125" s="92">
        <v>200</v>
      </c>
      <c r="G125" s="94">
        <v>43.959440000000008</v>
      </c>
      <c r="H125" s="95">
        <v>1.7306866141732287</v>
      </c>
      <c r="I125" s="96">
        <f t="shared" si="8"/>
        <v>27</v>
      </c>
      <c r="J125" s="97">
        <v>44</v>
      </c>
      <c r="K125" s="159">
        <f t="shared" si="6"/>
        <v>-4.0559999999992158E-2</v>
      </c>
    </row>
    <row r="126" spans="1:11" ht="13.5" customHeight="1">
      <c r="A126" s="164">
        <f t="shared" si="7"/>
        <v>28</v>
      </c>
      <c r="B126" s="111">
        <v>8</v>
      </c>
      <c r="C126" s="111">
        <v>34</v>
      </c>
      <c r="D126" s="112">
        <v>18</v>
      </c>
      <c r="E126" s="111">
        <v>61</v>
      </c>
      <c r="F126" s="111">
        <v>200</v>
      </c>
      <c r="G126" s="113">
        <v>57.055599999999998</v>
      </c>
      <c r="H126" s="114">
        <v>2.2462834645669294</v>
      </c>
      <c r="I126" s="125">
        <f t="shared" si="8"/>
        <v>28</v>
      </c>
      <c r="J126" s="87">
        <v>57</v>
      </c>
      <c r="K126" s="165">
        <f t="shared" si="6"/>
        <v>5.5599999999998317E-2</v>
      </c>
    </row>
    <row r="127" spans="1:11" ht="13.5" customHeight="1">
      <c r="A127" s="166">
        <f t="shared" si="7"/>
        <v>29</v>
      </c>
      <c r="B127" s="118">
        <v>8</v>
      </c>
      <c r="C127" s="118">
        <v>34</v>
      </c>
      <c r="D127" s="119">
        <v>40</v>
      </c>
      <c r="E127" s="118">
        <v>24</v>
      </c>
      <c r="F127" s="118">
        <v>34</v>
      </c>
      <c r="G127" s="120">
        <v>19.962804112000001</v>
      </c>
      <c r="H127" s="121">
        <v>0.78593716976377959</v>
      </c>
      <c r="I127" s="122">
        <f t="shared" si="8"/>
        <v>29</v>
      </c>
      <c r="J127" s="123">
        <v>20</v>
      </c>
      <c r="K127" s="124">
        <f t="shared" si="6"/>
        <v>-3.71958879999994E-2</v>
      </c>
    </row>
    <row r="128" spans="1:11" ht="13.5" customHeight="1">
      <c r="A128" s="158">
        <f t="shared" si="7"/>
        <v>30</v>
      </c>
      <c r="B128" s="100">
        <v>8</v>
      </c>
      <c r="C128" s="100">
        <v>34</v>
      </c>
      <c r="D128" s="101">
        <v>40</v>
      </c>
      <c r="E128" s="100">
        <v>35</v>
      </c>
      <c r="F128" s="100">
        <v>34</v>
      </c>
      <c r="G128" s="102">
        <v>32.014648223999998</v>
      </c>
      <c r="H128" s="103">
        <v>1.2604192214173229</v>
      </c>
      <c r="I128" s="96">
        <f t="shared" si="8"/>
        <v>30</v>
      </c>
      <c r="J128" s="97">
        <v>32</v>
      </c>
      <c r="K128" s="98">
        <f t="shared" si="6"/>
        <v>1.4648223999998322E-2</v>
      </c>
    </row>
    <row r="129" spans="1:11" ht="13.5" customHeight="1">
      <c r="A129" s="158">
        <f t="shared" si="7"/>
        <v>31</v>
      </c>
      <c r="B129" s="9">
        <v>8</v>
      </c>
      <c r="C129" s="9">
        <v>34</v>
      </c>
      <c r="D129" s="20">
        <v>40</v>
      </c>
      <c r="E129" s="9">
        <v>47</v>
      </c>
      <c r="F129" s="9">
        <v>34</v>
      </c>
      <c r="G129" s="162">
        <v>44.256071656000003</v>
      </c>
      <c r="H129" s="95">
        <v>1.7423650258267718</v>
      </c>
      <c r="I129" s="96">
        <f t="shared" si="8"/>
        <v>31</v>
      </c>
      <c r="J129" s="97">
        <v>44</v>
      </c>
      <c r="K129" s="98">
        <f t="shared" si="6"/>
        <v>0.25607165600000314</v>
      </c>
    </row>
    <row r="130" spans="1:11" ht="13.5" customHeight="1">
      <c r="A130" s="158">
        <f t="shared" si="7"/>
        <v>32</v>
      </c>
      <c r="B130" s="100">
        <v>8</v>
      </c>
      <c r="C130" s="100">
        <v>34</v>
      </c>
      <c r="D130" s="101">
        <v>40</v>
      </c>
      <c r="E130" s="100">
        <v>58</v>
      </c>
      <c r="F130" s="100">
        <v>34</v>
      </c>
      <c r="G130" s="102">
        <v>57.116739124799999</v>
      </c>
      <c r="H130" s="103">
        <v>2.2486905167244093</v>
      </c>
      <c r="I130" s="96">
        <f t="shared" si="8"/>
        <v>32</v>
      </c>
      <c r="J130" s="97">
        <v>57</v>
      </c>
      <c r="K130" s="98">
        <f t="shared" si="6"/>
        <v>0.11673912479999871</v>
      </c>
    </row>
    <row r="131" spans="1:11" ht="13.5" customHeight="1">
      <c r="A131" s="158">
        <f t="shared" si="7"/>
        <v>33</v>
      </c>
      <c r="B131" s="92">
        <v>8</v>
      </c>
      <c r="C131" s="92">
        <v>34</v>
      </c>
      <c r="D131" s="93">
        <v>40</v>
      </c>
      <c r="E131" s="92">
        <v>25</v>
      </c>
      <c r="F131" s="92">
        <v>50</v>
      </c>
      <c r="G131" s="94">
        <v>20.156330000000001</v>
      </c>
      <c r="H131" s="95">
        <v>0.79355629921259851</v>
      </c>
      <c r="I131" s="96">
        <f t="shared" si="8"/>
        <v>33</v>
      </c>
      <c r="J131" s="97">
        <v>20</v>
      </c>
      <c r="K131" s="98">
        <f t="shared" si="6"/>
        <v>0.15633000000000052</v>
      </c>
    </row>
    <row r="132" spans="1:11" ht="13.5" customHeight="1">
      <c r="A132" s="158">
        <f t="shared" si="7"/>
        <v>34</v>
      </c>
      <c r="B132" s="100">
        <v>8</v>
      </c>
      <c r="C132" s="100">
        <v>34</v>
      </c>
      <c r="D132" s="101">
        <v>40</v>
      </c>
      <c r="E132" s="100">
        <v>36</v>
      </c>
      <c r="F132" s="100">
        <v>50</v>
      </c>
      <c r="G132" s="102">
        <v>31.624099999999999</v>
      </c>
      <c r="H132" s="103">
        <v>1.2450433070866143</v>
      </c>
      <c r="I132" s="96">
        <f t="shared" si="8"/>
        <v>34</v>
      </c>
      <c r="J132" s="97">
        <v>32</v>
      </c>
      <c r="K132" s="98">
        <f t="shared" si="6"/>
        <v>-0.37590000000000146</v>
      </c>
    </row>
    <row r="133" spans="1:11" ht="13.5" customHeight="1">
      <c r="A133" s="158">
        <f t="shared" si="7"/>
        <v>35</v>
      </c>
      <c r="B133" s="92">
        <v>8</v>
      </c>
      <c r="C133" s="92">
        <v>34</v>
      </c>
      <c r="D133" s="93">
        <v>40</v>
      </c>
      <c r="E133" s="92">
        <v>47</v>
      </c>
      <c r="F133" s="92">
        <v>50</v>
      </c>
      <c r="G133" s="94">
        <v>43.298105</v>
      </c>
      <c r="H133" s="95">
        <v>1.7046498031496065</v>
      </c>
      <c r="I133" s="96">
        <f t="shared" si="8"/>
        <v>35</v>
      </c>
      <c r="J133" s="97">
        <v>44</v>
      </c>
      <c r="K133" s="98">
        <f t="shared" si="6"/>
        <v>-0.70189500000000038</v>
      </c>
    </row>
    <row r="134" spans="1:11" ht="13.5" customHeight="1">
      <c r="A134" s="158">
        <f t="shared" si="7"/>
        <v>36</v>
      </c>
      <c r="B134" s="100">
        <v>8</v>
      </c>
      <c r="C134" s="100">
        <v>34</v>
      </c>
      <c r="D134" s="101">
        <v>40</v>
      </c>
      <c r="E134" s="100">
        <v>59</v>
      </c>
      <c r="F134" s="100">
        <v>50</v>
      </c>
      <c r="G134" s="102">
        <v>56.583224999999999</v>
      </c>
      <c r="H134" s="103">
        <v>2.2276860236220473</v>
      </c>
      <c r="I134" s="96">
        <f t="shared" si="8"/>
        <v>36</v>
      </c>
      <c r="J134" s="97">
        <v>57</v>
      </c>
      <c r="K134" s="98">
        <f t="shared" si="6"/>
        <v>-0.41677500000000123</v>
      </c>
    </row>
    <row r="135" spans="1:11" ht="13.5" customHeight="1">
      <c r="A135" s="158">
        <f t="shared" si="7"/>
        <v>37</v>
      </c>
      <c r="B135" s="92">
        <v>8</v>
      </c>
      <c r="C135" s="92">
        <v>34</v>
      </c>
      <c r="D135" s="93">
        <v>40</v>
      </c>
      <c r="E135" s="92">
        <v>25</v>
      </c>
      <c r="F135" s="92">
        <v>70</v>
      </c>
      <c r="G135" s="94">
        <v>19.77101</v>
      </c>
      <c r="H135" s="95">
        <v>0.77838622047244099</v>
      </c>
      <c r="I135" s="96">
        <f t="shared" si="8"/>
        <v>37</v>
      </c>
      <c r="J135" s="97">
        <v>20</v>
      </c>
      <c r="K135" s="98">
        <f t="shared" si="6"/>
        <v>-0.22898999999999958</v>
      </c>
    </row>
    <row r="136" spans="1:11" ht="13.5" customHeight="1">
      <c r="A136" s="158">
        <f t="shared" si="7"/>
        <v>38</v>
      </c>
      <c r="B136" s="100">
        <v>8</v>
      </c>
      <c r="C136" s="100">
        <v>34</v>
      </c>
      <c r="D136" s="101">
        <v>40</v>
      </c>
      <c r="E136" s="100">
        <v>38</v>
      </c>
      <c r="F136" s="100">
        <v>70</v>
      </c>
      <c r="G136" s="102">
        <v>32.872764000000004</v>
      </c>
      <c r="H136" s="103">
        <v>1.2942033070866144</v>
      </c>
      <c r="I136" s="96">
        <f t="shared" si="8"/>
        <v>38</v>
      </c>
      <c r="J136" s="97">
        <v>32</v>
      </c>
      <c r="K136" s="98">
        <f t="shared" si="6"/>
        <v>0.87276400000000365</v>
      </c>
    </row>
    <row r="137" spans="1:11" ht="13.5" customHeight="1">
      <c r="A137" s="158">
        <f t="shared" si="7"/>
        <v>39</v>
      </c>
      <c r="B137" s="92">
        <v>8</v>
      </c>
      <c r="C137" s="92">
        <v>34</v>
      </c>
      <c r="D137" s="93">
        <v>40</v>
      </c>
      <c r="E137" s="92">
        <v>49</v>
      </c>
      <c r="F137" s="92">
        <v>70</v>
      </c>
      <c r="G137" s="94">
        <v>44.673915000000001</v>
      </c>
      <c r="H137" s="95">
        <v>1.7588155511811026</v>
      </c>
      <c r="I137" s="96">
        <f t="shared" si="8"/>
        <v>39</v>
      </c>
      <c r="J137" s="97">
        <v>44</v>
      </c>
      <c r="K137" s="98">
        <f t="shared" si="6"/>
        <v>0.67391500000000093</v>
      </c>
    </row>
    <row r="138" spans="1:11" ht="13.5" customHeight="1">
      <c r="A138" s="158">
        <f t="shared" si="7"/>
        <v>40</v>
      </c>
      <c r="B138" s="100">
        <v>8</v>
      </c>
      <c r="C138" s="100">
        <v>34</v>
      </c>
      <c r="D138" s="101">
        <v>40</v>
      </c>
      <c r="E138" s="100">
        <v>61</v>
      </c>
      <c r="F138" s="100">
        <v>70</v>
      </c>
      <c r="G138" s="102">
        <v>57.5725926</v>
      </c>
      <c r="H138" s="103">
        <v>2.2666375039370079</v>
      </c>
      <c r="I138" s="96">
        <f t="shared" si="8"/>
        <v>40</v>
      </c>
      <c r="J138" s="97">
        <v>57</v>
      </c>
      <c r="K138" s="98">
        <f t="shared" si="6"/>
        <v>0.57259260000000012</v>
      </c>
    </row>
    <row r="139" spans="1:11" ht="13.5" customHeight="1">
      <c r="A139" s="158">
        <f t="shared" si="7"/>
        <v>41</v>
      </c>
      <c r="B139" s="92">
        <v>8</v>
      </c>
      <c r="C139" s="92">
        <v>34</v>
      </c>
      <c r="D139" s="93">
        <v>28</v>
      </c>
      <c r="E139" s="92">
        <v>25</v>
      </c>
      <c r="F139" s="92">
        <v>100</v>
      </c>
      <c r="G139" s="94">
        <v>20.150210000000001</v>
      </c>
      <c r="H139" s="95">
        <v>0.79331535433070877</v>
      </c>
      <c r="I139" s="96">
        <f t="shared" si="8"/>
        <v>41</v>
      </c>
      <c r="J139" s="97">
        <v>20</v>
      </c>
      <c r="K139" s="98">
        <f t="shared" si="6"/>
        <v>0.15021000000000129</v>
      </c>
    </row>
    <row r="140" spans="1:11" ht="13.5" customHeight="1">
      <c r="A140" s="158">
        <f t="shared" si="7"/>
        <v>42</v>
      </c>
      <c r="B140" s="100">
        <v>8</v>
      </c>
      <c r="C140" s="100">
        <v>34</v>
      </c>
      <c r="D140" s="101">
        <v>31</v>
      </c>
      <c r="E140" s="100">
        <v>36</v>
      </c>
      <c r="F140" s="100">
        <v>100</v>
      </c>
      <c r="G140" s="102">
        <v>31.197400000000002</v>
      </c>
      <c r="H140" s="103">
        <v>1.2282440944881892</v>
      </c>
      <c r="I140" s="96">
        <f t="shared" si="8"/>
        <v>42</v>
      </c>
      <c r="J140" s="97">
        <v>32</v>
      </c>
      <c r="K140" s="98">
        <f t="shared" si="6"/>
        <v>-0.8025999999999982</v>
      </c>
    </row>
    <row r="141" spans="1:11" ht="13.5" customHeight="1">
      <c r="A141" s="158">
        <f t="shared" si="7"/>
        <v>43</v>
      </c>
      <c r="B141" s="92">
        <v>8</v>
      </c>
      <c r="C141" s="92">
        <v>34</v>
      </c>
      <c r="D141" s="93">
        <v>31</v>
      </c>
      <c r="E141" s="92">
        <v>48</v>
      </c>
      <c r="F141" s="92">
        <v>100</v>
      </c>
      <c r="G141" s="94">
        <v>43.652659999999997</v>
      </c>
      <c r="H141" s="95">
        <v>1.7186086614173228</v>
      </c>
      <c r="I141" s="96">
        <f t="shared" si="8"/>
        <v>43</v>
      </c>
      <c r="J141" s="97">
        <v>44</v>
      </c>
      <c r="K141" s="98">
        <f t="shared" si="6"/>
        <v>-0.34734000000000265</v>
      </c>
    </row>
    <row r="142" spans="1:11" ht="13.5" customHeight="1">
      <c r="A142" s="158">
        <f t="shared" si="7"/>
        <v>44</v>
      </c>
      <c r="B142" s="100">
        <v>8</v>
      </c>
      <c r="C142" s="100">
        <v>34</v>
      </c>
      <c r="D142" s="101">
        <v>32</v>
      </c>
      <c r="E142" s="100">
        <v>60</v>
      </c>
      <c r="F142" s="100">
        <v>100</v>
      </c>
      <c r="G142" s="102">
        <v>56.4998</v>
      </c>
      <c r="H142" s="103">
        <v>2.2244015748031498</v>
      </c>
      <c r="I142" s="96">
        <f t="shared" si="8"/>
        <v>44</v>
      </c>
      <c r="J142" s="97">
        <v>57</v>
      </c>
      <c r="K142" s="98">
        <f t="shared" si="6"/>
        <v>-0.50019999999999953</v>
      </c>
    </row>
    <row r="143" spans="1:11" ht="13.5" customHeight="1">
      <c r="A143" s="158">
        <f t="shared" si="7"/>
        <v>45</v>
      </c>
      <c r="B143" s="92">
        <v>8</v>
      </c>
      <c r="C143" s="92">
        <v>34</v>
      </c>
      <c r="D143" s="93">
        <v>20</v>
      </c>
      <c r="E143" s="92">
        <v>24</v>
      </c>
      <c r="F143" s="92">
        <v>125</v>
      </c>
      <c r="G143" s="94">
        <v>19.989184375000001</v>
      </c>
      <c r="H143" s="95">
        <v>0.7869757627952757</v>
      </c>
      <c r="I143" s="96">
        <f t="shared" si="8"/>
        <v>45</v>
      </c>
      <c r="J143" s="97">
        <v>20</v>
      </c>
      <c r="K143" s="98">
        <f t="shared" si="6"/>
        <v>-1.0815624999999329E-2</v>
      </c>
    </row>
    <row r="144" spans="1:11" ht="13.5" customHeight="1">
      <c r="A144" s="158">
        <f t="shared" si="7"/>
        <v>46</v>
      </c>
      <c r="B144" s="100">
        <v>8</v>
      </c>
      <c r="C144" s="100">
        <v>34</v>
      </c>
      <c r="D144" s="101">
        <v>23</v>
      </c>
      <c r="E144" s="100">
        <v>36</v>
      </c>
      <c r="F144" s="100">
        <v>125</v>
      </c>
      <c r="G144" s="102">
        <v>32.169124999999994</v>
      </c>
      <c r="H144" s="103">
        <v>1.2665009842519683</v>
      </c>
      <c r="I144" s="96">
        <f t="shared" si="8"/>
        <v>46</v>
      </c>
      <c r="J144" s="97">
        <v>32</v>
      </c>
      <c r="K144" s="98">
        <f t="shared" si="6"/>
        <v>0.16912499999999397</v>
      </c>
    </row>
    <row r="145" spans="1:11" ht="13.5" customHeight="1">
      <c r="A145" s="158">
        <f t="shared" si="7"/>
        <v>47</v>
      </c>
      <c r="B145" s="167">
        <v>8</v>
      </c>
      <c r="C145" s="167">
        <v>34</v>
      </c>
      <c r="D145" s="168">
        <v>25</v>
      </c>
      <c r="E145" s="167">
        <v>48</v>
      </c>
      <c r="F145" s="167">
        <v>125</v>
      </c>
      <c r="G145" s="169">
        <v>44.182809374999998</v>
      </c>
      <c r="H145" s="170">
        <v>1.739480684055118</v>
      </c>
      <c r="I145" s="96">
        <f t="shared" si="8"/>
        <v>47</v>
      </c>
      <c r="J145" s="97">
        <v>44</v>
      </c>
      <c r="K145" s="98">
        <f t="shared" si="6"/>
        <v>0.18280937499999794</v>
      </c>
    </row>
    <row r="146" spans="1:11" ht="13.5" customHeight="1">
      <c r="A146" s="158">
        <f t="shared" si="7"/>
        <v>48</v>
      </c>
      <c r="B146" s="100">
        <v>8</v>
      </c>
      <c r="C146" s="100">
        <v>34</v>
      </c>
      <c r="D146" s="101">
        <v>25</v>
      </c>
      <c r="E146" s="100">
        <v>60</v>
      </c>
      <c r="F146" s="100">
        <v>125</v>
      </c>
      <c r="G146" s="102">
        <v>57.298609374999998</v>
      </c>
      <c r="H146" s="103">
        <v>2.2558507627952755</v>
      </c>
      <c r="I146" s="96">
        <f t="shared" si="8"/>
        <v>48</v>
      </c>
      <c r="J146" s="97">
        <v>57</v>
      </c>
      <c r="K146" s="98">
        <f t="shared" si="6"/>
        <v>0.29860937499999807</v>
      </c>
    </row>
    <row r="147" spans="1:11" ht="13.5" customHeight="1">
      <c r="A147" s="158">
        <f t="shared" si="7"/>
        <v>49</v>
      </c>
      <c r="B147" s="167">
        <v>8</v>
      </c>
      <c r="C147" s="167">
        <v>34</v>
      </c>
      <c r="D147" s="168">
        <v>16</v>
      </c>
      <c r="E147" s="167">
        <v>23</v>
      </c>
      <c r="F147" s="167">
        <v>150</v>
      </c>
      <c r="G147" s="169">
        <v>19.959890000000001</v>
      </c>
      <c r="H147" s="170">
        <v>0.78582244094488196</v>
      </c>
      <c r="I147" s="96">
        <f t="shared" si="8"/>
        <v>49</v>
      </c>
      <c r="J147" s="97">
        <v>20</v>
      </c>
      <c r="K147" s="98">
        <f t="shared" si="6"/>
        <v>-4.0109999999998536E-2</v>
      </c>
    </row>
    <row r="148" spans="1:11" ht="13.5" customHeight="1">
      <c r="A148" s="158">
        <f t="shared" si="7"/>
        <v>50</v>
      </c>
      <c r="B148" s="100">
        <v>8</v>
      </c>
      <c r="C148" s="100">
        <v>34</v>
      </c>
      <c r="D148" s="101">
        <v>18</v>
      </c>
      <c r="E148" s="100">
        <v>35</v>
      </c>
      <c r="F148" s="100">
        <v>150</v>
      </c>
      <c r="G148" s="102">
        <v>32.167900000000003</v>
      </c>
      <c r="H148" s="103">
        <v>1.2664527559055121</v>
      </c>
      <c r="I148" s="96">
        <f t="shared" si="8"/>
        <v>50</v>
      </c>
      <c r="J148" s="97">
        <v>32</v>
      </c>
      <c r="K148" s="98">
        <f t="shared" si="6"/>
        <v>0.16790000000000305</v>
      </c>
    </row>
    <row r="149" spans="1:11" ht="13.5" customHeight="1">
      <c r="A149" s="158">
        <f t="shared" si="7"/>
        <v>51</v>
      </c>
      <c r="B149" s="92">
        <v>8</v>
      </c>
      <c r="C149" s="92">
        <v>34</v>
      </c>
      <c r="D149" s="93">
        <v>20</v>
      </c>
      <c r="E149" s="92">
        <v>47</v>
      </c>
      <c r="F149" s="92">
        <v>150</v>
      </c>
      <c r="G149" s="94">
        <v>43.928915000000003</v>
      </c>
      <c r="H149" s="95">
        <v>1.7294848425196854</v>
      </c>
      <c r="I149" s="96">
        <f t="shared" si="8"/>
        <v>51</v>
      </c>
      <c r="J149" s="97">
        <v>44</v>
      </c>
      <c r="K149" s="98">
        <f t="shared" si="6"/>
        <v>-7.1084999999996512E-2</v>
      </c>
    </row>
    <row r="150" spans="1:11" ht="13.5" customHeight="1">
      <c r="A150" s="160">
        <f t="shared" si="7"/>
        <v>52</v>
      </c>
      <c r="B150" s="100">
        <v>8</v>
      </c>
      <c r="C150" s="100">
        <v>34</v>
      </c>
      <c r="D150" s="101">
        <v>20</v>
      </c>
      <c r="E150" s="100">
        <v>58.5</v>
      </c>
      <c r="F150" s="100">
        <v>150</v>
      </c>
      <c r="G150" s="102">
        <v>56.929374999999993</v>
      </c>
      <c r="H150" s="103">
        <v>2.2413139763779526</v>
      </c>
      <c r="I150" s="96">
        <f t="shared" si="8"/>
        <v>52</v>
      </c>
      <c r="J150" s="97">
        <v>57</v>
      </c>
      <c r="K150" s="98">
        <f t="shared" si="6"/>
        <v>-7.0625000000006821E-2</v>
      </c>
    </row>
    <row r="151" spans="1:11" ht="13.5" customHeight="1">
      <c r="A151" s="158">
        <f t="shared" si="7"/>
        <v>53</v>
      </c>
      <c r="B151" s="92">
        <v>8</v>
      </c>
      <c r="C151" s="92">
        <v>34</v>
      </c>
      <c r="D151" s="93">
        <v>11</v>
      </c>
      <c r="E151" s="92">
        <v>22</v>
      </c>
      <c r="F151" s="92">
        <v>200</v>
      </c>
      <c r="G151" s="94">
        <v>20.007620000000006</v>
      </c>
      <c r="H151" s="95">
        <v>0.78770157480314995</v>
      </c>
      <c r="I151" s="96">
        <f t="shared" si="8"/>
        <v>53</v>
      </c>
      <c r="J151" s="97">
        <v>20</v>
      </c>
      <c r="K151" s="98">
        <f t="shared" si="6"/>
        <v>7.6200000000063994E-3</v>
      </c>
    </row>
    <row r="152" spans="1:11" ht="13.5" customHeight="1">
      <c r="A152" s="158">
        <f t="shared" si="7"/>
        <v>54</v>
      </c>
      <c r="B152" s="100">
        <v>8</v>
      </c>
      <c r="C152" s="100">
        <v>34</v>
      </c>
      <c r="D152" s="101">
        <v>13</v>
      </c>
      <c r="E152" s="100">
        <v>35</v>
      </c>
      <c r="F152" s="100">
        <v>200</v>
      </c>
      <c r="G152" s="102">
        <v>31.957600000000003</v>
      </c>
      <c r="H152" s="103">
        <v>1.2581732283464568</v>
      </c>
      <c r="I152" s="96">
        <f t="shared" si="8"/>
        <v>54</v>
      </c>
      <c r="J152" s="97">
        <v>32</v>
      </c>
      <c r="K152" s="98">
        <f t="shared" si="6"/>
        <v>-4.2399999999997107E-2</v>
      </c>
    </row>
    <row r="153" spans="1:11" ht="13.5" customHeight="1">
      <c r="A153" s="158">
        <f t="shared" si="7"/>
        <v>55</v>
      </c>
      <c r="B153" s="92">
        <v>8</v>
      </c>
      <c r="C153" s="92">
        <v>34</v>
      </c>
      <c r="D153" s="93">
        <v>14</v>
      </c>
      <c r="E153" s="92">
        <v>46</v>
      </c>
      <c r="F153" s="92">
        <v>200</v>
      </c>
      <c r="G153" s="94">
        <v>44.011119999999998</v>
      </c>
      <c r="H153" s="95">
        <v>1.7327212598425197</v>
      </c>
      <c r="I153" s="96">
        <f t="shared" si="8"/>
        <v>55</v>
      </c>
      <c r="J153" s="97">
        <v>44</v>
      </c>
      <c r="K153" s="98">
        <f t="shared" si="6"/>
        <v>1.1119999999998242E-2</v>
      </c>
    </row>
    <row r="154" spans="1:11" ht="13.5" customHeight="1">
      <c r="A154" s="171">
        <f t="shared" si="7"/>
        <v>56</v>
      </c>
      <c r="B154" s="111">
        <v>8</v>
      </c>
      <c r="C154" s="111">
        <v>34</v>
      </c>
      <c r="D154" s="112">
        <v>14</v>
      </c>
      <c r="E154" s="111">
        <v>57</v>
      </c>
      <c r="F154" s="111">
        <v>200</v>
      </c>
      <c r="G154" s="113">
        <v>57.001600000000003</v>
      </c>
      <c r="H154" s="114">
        <v>2.2441574803149611</v>
      </c>
      <c r="I154" s="172">
        <f t="shared" si="8"/>
        <v>56</v>
      </c>
      <c r="J154" s="173">
        <v>57</v>
      </c>
      <c r="K154" s="174">
        <f t="shared" si="6"/>
        <v>1.6000000000033765E-3</v>
      </c>
    </row>
    <row r="155" spans="1:11" ht="13.5" customHeight="1">
      <c r="A155" s="166">
        <f t="shared" si="7"/>
        <v>57</v>
      </c>
      <c r="B155" s="118">
        <v>8</v>
      </c>
      <c r="C155" s="118">
        <v>34</v>
      </c>
      <c r="D155" s="119">
        <v>40</v>
      </c>
      <c r="E155" s="118">
        <v>24</v>
      </c>
      <c r="F155" s="118">
        <v>34</v>
      </c>
      <c r="G155" s="120">
        <v>19.79013862</v>
      </c>
      <c r="H155" s="121">
        <v>0.77913931574803152</v>
      </c>
      <c r="I155" s="122">
        <f t="shared" si="8"/>
        <v>57</v>
      </c>
      <c r="J155" s="123">
        <v>20</v>
      </c>
      <c r="K155" s="124">
        <f t="shared" si="6"/>
        <v>-0.20986137999999954</v>
      </c>
    </row>
    <row r="156" spans="1:11" ht="13.5" customHeight="1">
      <c r="A156" s="158">
        <f t="shared" si="7"/>
        <v>58</v>
      </c>
      <c r="B156" s="100">
        <v>8</v>
      </c>
      <c r="C156" s="100">
        <v>34</v>
      </c>
      <c r="D156" s="101">
        <v>40</v>
      </c>
      <c r="E156" s="100">
        <v>37</v>
      </c>
      <c r="F156" s="100">
        <v>34</v>
      </c>
      <c r="G156" s="102">
        <v>31.26379</v>
      </c>
      <c r="H156" s="103">
        <v>1.2308578740157481</v>
      </c>
      <c r="I156" s="96">
        <f t="shared" si="8"/>
        <v>58</v>
      </c>
      <c r="J156" s="97">
        <v>32</v>
      </c>
      <c r="K156" s="98">
        <f t="shared" si="6"/>
        <v>-0.73620999999999981</v>
      </c>
    </row>
    <row r="157" spans="1:11" ht="13.5" customHeight="1">
      <c r="A157" s="158">
        <f t="shared" si="7"/>
        <v>59</v>
      </c>
      <c r="B157" s="92">
        <v>8</v>
      </c>
      <c r="C157" s="92">
        <v>34</v>
      </c>
      <c r="D157" s="93">
        <v>40</v>
      </c>
      <c r="E157" s="92">
        <v>50</v>
      </c>
      <c r="F157" s="92">
        <v>34</v>
      </c>
      <c r="G157" s="94">
        <v>44.029099243200001</v>
      </c>
      <c r="H157" s="95">
        <v>1.7334291040629923</v>
      </c>
      <c r="I157" s="96">
        <f t="shared" si="8"/>
        <v>59</v>
      </c>
      <c r="J157" s="97">
        <v>44</v>
      </c>
      <c r="K157" s="98">
        <f t="shared" si="6"/>
        <v>2.9099243200001013E-2</v>
      </c>
    </row>
    <row r="158" spans="1:11" ht="13.5" customHeight="1">
      <c r="A158" s="158">
        <f t="shared" si="7"/>
        <v>60</v>
      </c>
      <c r="B158" s="100">
        <v>8</v>
      </c>
      <c r="C158" s="100">
        <v>34</v>
      </c>
      <c r="D158" s="101">
        <v>40</v>
      </c>
      <c r="E158" s="100">
        <v>63</v>
      </c>
      <c r="F158" s="100">
        <v>34</v>
      </c>
      <c r="G158" s="102">
        <v>55.97264784</v>
      </c>
      <c r="H158" s="103">
        <v>2.2036475527559056</v>
      </c>
      <c r="I158" s="96">
        <f t="shared" si="8"/>
        <v>60</v>
      </c>
      <c r="J158" s="97">
        <v>57</v>
      </c>
      <c r="K158" s="98">
        <f t="shared" si="6"/>
        <v>-1.0273521599999995</v>
      </c>
    </row>
    <row r="159" spans="1:11" ht="13.5" customHeight="1">
      <c r="A159" s="158">
        <f t="shared" si="7"/>
        <v>61</v>
      </c>
      <c r="B159" s="92">
        <v>8</v>
      </c>
      <c r="C159" s="92">
        <v>34</v>
      </c>
      <c r="D159" s="93">
        <v>40</v>
      </c>
      <c r="E159" s="92">
        <v>25</v>
      </c>
      <c r="F159" s="92">
        <v>50</v>
      </c>
      <c r="G159" s="94">
        <v>20.490337499999999</v>
      </c>
      <c r="H159" s="95">
        <v>0.80670620078740163</v>
      </c>
      <c r="I159" s="96">
        <f t="shared" si="8"/>
        <v>61</v>
      </c>
      <c r="J159" s="97">
        <v>20</v>
      </c>
      <c r="K159" s="98">
        <f t="shared" si="6"/>
        <v>0.49033749999999898</v>
      </c>
    </row>
    <row r="160" spans="1:11" ht="13.5" customHeight="1">
      <c r="A160" s="158">
        <f t="shared" si="7"/>
        <v>62</v>
      </c>
      <c r="B160" s="100">
        <v>8</v>
      </c>
      <c r="C160" s="100">
        <v>34</v>
      </c>
      <c r="D160" s="101">
        <v>40</v>
      </c>
      <c r="E160" s="100">
        <v>38</v>
      </c>
      <c r="F160" s="100">
        <v>50</v>
      </c>
      <c r="G160" s="102">
        <v>32.822749999999999</v>
      </c>
      <c r="H160" s="103">
        <v>1.2922342519685039</v>
      </c>
      <c r="I160" s="96">
        <f t="shared" si="8"/>
        <v>62</v>
      </c>
      <c r="J160" s="97">
        <v>32</v>
      </c>
      <c r="K160" s="98">
        <f t="shared" si="6"/>
        <v>0.8227499999999992</v>
      </c>
    </row>
    <row r="161" spans="1:11" ht="13.5" customHeight="1">
      <c r="A161" s="158">
        <f t="shared" si="7"/>
        <v>63</v>
      </c>
      <c r="B161" s="92">
        <v>8</v>
      </c>
      <c r="C161" s="92">
        <v>34</v>
      </c>
      <c r="D161" s="93">
        <v>40</v>
      </c>
      <c r="E161" s="92">
        <v>50</v>
      </c>
      <c r="F161" s="92">
        <v>50</v>
      </c>
      <c r="G161" s="94">
        <v>44.067675000000001</v>
      </c>
      <c r="H161" s="95">
        <v>1.7349478346456695</v>
      </c>
      <c r="I161" s="96">
        <f t="shared" si="8"/>
        <v>63</v>
      </c>
      <c r="J161" s="97">
        <v>44</v>
      </c>
      <c r="K161" s="98">
        <f t="shared" si="6"/>
        <v>6.7675000000001262E-2</v>
      </c>
    </row>
    <row r="162" spans="1:11" ht="13.5" customHeight="1">
      <c r="A162" s="158">
        <f t="shared" si="7"/>
        <v>64</v>
      </c>
      <c r="B162" s="100">
        <v>8</v>
      </c>
      <c r="C162" s="100">
        <v>34</v>
      </c>
      <c r="D162" s="101">
        <v>40</v>
      </c>
      <c r="E162" s="100">
        <v>64</v>
      </c>
      <c r="F162" s="100">
        <v>50</v>
      </c>
      <c r="G162" s="102">
        <v>58.115299999999998</v>
      </c>
      <c r="H162" s="103">
        <v>2.2880039370078742</v>
      </c>
      <c r="I162" s="96">
        <f t="shared" si="8"/>
        <v>64</v>
      </c>
      <c r="J162" s="97">
        <v>57</v>
      </c>
      <c r="K162" s="98">
        <f t="shared" si="6"/>
        <v>1.1152999999999977</v>
      </c>
    </row>
    <row r="163" spans="1:11" ht="13.5" customHeight="1">
      <c r="A163" s="158">
        <f t="shared" si="7"/>
        <v>65</v>
      </c>
      <c r="B163" s="92">
        <v>8</v>
      </c>
      <c r="C163" s="92">
        <v>34</v>
      </c>
      <c r="D163" s="93">
        <v>30</v>
      </c>
      <c r="E163" s="92">
        <v>24</v>
      </c>
      <c r="F163" s="92">
        <v>70</v>
      </c>
      <c r="G163" s="94">
        <v>19.589774500000001</v>
      </c>
      <c r="H163" s="95">
        <v>0.77125096456692921</v>
      </c>
      <c r="I163" s="96">
        <f t="shared" si="8"/>
        <v>65</v>
      </c>
      <c r="J163" s="97">
        <v>20</v>
      </c>
      <c r="K163" s="98">
        <f t="shared" si="6"/>
        <v>-0.41022549999999924</v>
      </c>
    </row>
    <row r="164" spans="1:11" ht="13.5" customHeight="1">
      <c r="A164" s="158">
        <f t="shared" si="7"/>
        <v>66</v>
      </c>
      <c r="B164" s="100">
        <v>8</v>
      </c>
      <c r="C164" s="100">
        <v>34</v>
      </c>
      <c r="D164" s="101">
        <v>29</v>
      </c>
      <c r="E164" s="100">
        <v>37</v>
      </c>
      <c r="F164" s="100">
        <v>70</v>
      </c>
      <c r="G164" s="102">
        <v>32.521450000000002</v>
      </c>
      <c r="H164" s="103">
        <v>1.2803720472440947</v>
      </c>
      <c r="I164" s="96">
        <f t="shared" si="8"/>
        <v>66</v>
      </c>
      <c r="J164" s="97">
        <v>32</v>
      </c>
      <c r="K164" s="98">
        <f t="shared" ref="K164:K182" si="9">G164-J164</f>
        <v>0.52145000000000152</v>
      </c>
    </row>
    <row r="165" spans="1:11" ht="13.5" customHeight="1">
      <c r="A165" s="158">
        <f t="shared" ref="A165:A182" si="10">A164+1</f>
        <v>67</v>
      </c>
      <c r="B165" s="92">
        <v>8</v>
      </c>
      <c r="C165" s="92">
        <v>34</v>
      </c>
      <c r="D165" s="93">
        <v>30</v>
      </c>
      <c r="E165" s="92">
        <v>49</v>
      </c>
      <c r="F165" s="92">
        <v>70</v>
      </c>
      <c r="G165" s="94">
        <v>43.701091400000003</v>
      </c>
      <c r="H165" s="95">
        <v>1.7205154094488191</v>
      </c>
      <c r="I165" s="96">
        <f t="shared" ref="I165:I182" si="11">I164+1</f>
        <v>67</v>
      </c>
      <c r="J165" s="97">
        <v>44</v>
      </c>
      <c r="K165" s="98">
        <f t="shared" si="9"/>
        <v>-0.29890859999999719</v>
      </c>
    </row>
    <row r="166" spans="1:11" ht="13.5" customHeight="1">
      <c r="A166" s="158">
        <f t="shared" si="10"/>
        <v>68</v>
      </c>
      <c r="B166" s="100">
        <v>8</v>
      </c>
      <c r="C166" s="100">
        <v>34</v>
      </c>
      <c r="D166" s="101">
        <v>31</v>
      </c>
      <c r="E166" s="100">
        <v>62</v>
      </c>
      <c r="F166" s="100">
        <v>70</v>
      </c>
      <c r="G166" s="102">
        <v>57.408715999999998</v>
      </c>
      <c r="H166" s="103">
        <v>2.2601856692913387</v>
      </c>
      <c r="I166" s="96">
        <f t="shared" si="11"/>
        <v>68</v>
      </c>
      <c r="J166" s="97">
        <v>57</v>
      </c>
      <c r="K166" s="98">
        <f t="shared" si="9"/>
        <v>0.4087159999999983</v>
      </c>
    </row>
    <row r="167" spans="1:11" ht="13.5" customHeight="1">
      <c r="A167" s="158">
        <f t="shared" si="10"/>
        <v>69</v>
      </c>
      <c r="B167" s="92">
        <v>8</v>
      </c>
      <c r="C167" s="92">
        <v>34</v>
      </c>
      <c r="D167" s="93">
        <v>21</v>
      </c>
      <c r="E167" s="92">
        <v>24</v>
      </c>
      <c r="F167" s="92">
        <v>100</v>
      </c>
      <c r="G167" s="94">
        <v>20.417200000000001</v>
      </c>
      <c r="H167" s="95">
        <v>0.80382677165354344</v>
      </c>
      <c r="I167" s="96">
        <f t="shared" si="11"/>
        <v>69</v>
      </c>
      <c r="J167" s="97">
        <v>20</v>
      </c>
      <c r="K167" s="98">
        <f t="shared" si="9"/>
        <v>0.41720000000000113</v>
      </c>
    </row>
    <row r="168" spans="1:11" ht="13.5" customHeight="1">
      <c r="A168" s="158">
        <f t="shared" si="10"/>
        <v>70</v>
      </c>
      <c r="B168" s="100">
        <v>8</v>
      </c>
      <c r="C168" s="100">
        <v>34</v>
      </c>
      <c r="D168" s="101">
        <v>21</v>
      </c>
      <c r="E168" s="100">
        <v>35</v>
      </c>
      <c r="F168" s="100">
        <v>100</v>
      </c>
      <c r="G168" s="102">
        <v>31.569499999999998</v>
      </c>
      <c r="H168" s="103">
        <v>1.2428937007874015</v>
      </c>
      <c r="I168" s="96">
        <f t="shared" si="11"/>
        <v>70</v>
      </c>
      <c r="J168" s="97">
        <v>32</v>
      </c>
      <c r="K168" s="98">
        <f t="shared" si="9"/>
        <v>-0.4305000000000021</v>
      </c>
    </row>
    <row r="169" spans="1:11" ht="13.5" customHeight="1">
      <c r="A169" s="158">
        <f t="shared" si="10"/>
        <v>71</v>
      </c>
      <c r="B169" s="92">
        <v>8</v>
      </c>
      <c r="C169" s="92">
        <v>34</v>
      </c>
      <c r="D169" s="93">
        <v>23</v>
      </c>
      <c r="E169" s="92">
        <v>48</v>
      </c>
      <c r="F169" s="92">
        <v>100</v>
      </c>
      <c r="G169" s="94">
        <v>44.3611</v>
      </c>
      <c r="H169" s="95">
        <v>1.7465000000000002</v>
      </c>
      <c r="I169" s="96">
        <f t="shared" si="11"/>
        <v>71</v>
      </c>
      <c r="J169" s="97">
        <v>44</v>
      </c>
      <c r="K169" s="98">
        <f t="shared" si="9"/>
        <v>0.36110000000000042</v>
      </c>
    </row>
    <row r="170" spans="1:11" ht="13.5" customHeight="1">
      <c r="A170" s="158">
        <f t="shared" si="10"/>
        <v>72</v>
      </c>
      <c r="B170" s="100">
        <v>8</v>
      </c>
      <c r="C170" s="100">
        <v>34</v>
      </c>
      <c r="D170" s="101">
        <v>23</v>
      </c>
      <c r="E170" s="100">
        <v>60</v>
      </c>
      <c r="F170" s="100">
        <v>100</v>
      </c>
      <c r="G170" s="102">
        <v>57.067799999999998</v>
      </c>
      <c r="H170" s="103">
        <v>2.246763779527559</v>
      </c>
      <c r="I170" s="96">
        <f t="shared" si="11"/>
        <v>72</v>
      </c>
      <c r="J170" s="97">
        <v>57</v>
      </c>
      <c r="K170" s="98">
        <f t="shared" si="9"/>
        <v>6.7799999999998306E-2</v>
      </c>
    </row>
    <row r="171" spans="1:11" ht="13.5" customHeight="1">
      <c r="A171" s="158">
        <f t="shared" si="10"/>
        <v>73</v>
      </c>
      <c r="B171" s="92">
        <v>8</v>
      </c>
      <c r="C171" s="92">
        <v>34</v>
      </c>
      <c r="D171" s="93">
        <v>16</v>
      </c>
      <c r="E171" s="92">
        <v>22</v>
      </c>
      <c r="F171" s="92">
        <v>125</v>
      </c>
      <c r="G171" s="94">
        <v>19.405945312499998</v>
      </c>
      <c r="H171" s="95">
        <v>0.76401359498031496</v>
      </c>
      <c r="I171" s="96">
        <f t="shared" si="11"/>
        <v>73</v>
      </c>
      <c r="J171" s="97">
        <v>20</v>
      </c>
      <c r="K171" s="98">
        <f t="shared" si="9"/>
        <v>-0.59405468750000168</v>
      </c>
    </row>
    <row r="172" spans="1:11" ht="13.5" customHeight="1">
      <c r="A172" s="158">
        <f t="shared" si="10"/>
        <v>74</v>
      </c>
      <c r="B172" s="100">
        <v>8</v>
      </c>
      <c r="C172" s="100">
        <v>34</v>
      </c>
      <c r="D172" s="101">
        <v>17</v>
      </c>
      <c r="E172" s="100">
        <v>34</v>
      </c>
      <c r="F172" s="100">
        <v>125</v>
      </c>
      <c r="G172" s="102">
        <v>31.442875000000001</v>
      </c>
      <c r="H172" s="103">
        <v>1.2379084645669292</v>
      </c>
      <c r="I172" s="96">
        <f t="shared" si="11"/>
        <v>74</v>
      </c>
      <c r="J172" s="97">
        <v>32</v>
      </c>
      <c r="K172" s="98">
        <f t="shared" si="9"/>
        <v>-0.5571249999999992</v>
      </c>
    </row>
    <row r="173" spans="1:11" ht="13.5" customHeight="1">
      <c r="A173" s="158">
        <f t="shared" si="10"/>
        <v>75</v>
      </c>
      <c r="B173" s="167">
        <v>8</v>
      </c>
      <c r="C173" s="167">
        <v>34</v>
      </c>
      <c r="D173" s="168">
        <v>18</v>
      </c>
      <c r="E173" s="167">
        <v>46</v>
      </c>
      <c r="F173" s="167">
        <v>125</v>
      </c>
      <c r="G173" s="169">
        <v>43.864671874999999</v>
      </c>
      <c r="H173" s="170">
        <v>1.7269555856299212</v>
      </c>
      <c r="I173" s="96">
        <f t="shared" si="11"/>
        <v>75</v>
      </c>
      <c r="J173" s="97">
        <v>44</v>
      </c>
      <c r="K173" s="98">
        <f t="shared" si="9"/>
        <v>-0.13532812500000091</v>
      </c>
    </row>
    <row r="174" spans="1:11" ht="13.5" customHeight="1">
      <c r="A174" s="158">
        <f t="shared" si="10"/>
        <v>76</v>
      </c>
      <c r="B174" s="100">
        <v>8</v>
      </c>
      <c r="C174" s="100">
        <v>34</v>
      </c>
      <c r="D174" s="101">
        <v>18</v>
      </c>
      <c r="E174" s="100">
        <v>58</v>
      </c>
      <c r="F174" s="100">
        <v>125</v>
      </c>
      <c r="G174" s="102">
        <v>56.192750000000004</v>
      </c>
      <c r="H174" s="103">
        <v>2.2123129921259843</v>
      </c>
      <c r="I174" s="96">
        <f t="shared" si="11"/>
        <v>76</v>
      </c>
      <c r="J174" s="97">
        <v>57</v>
      </c>
      <c r="K174" s="98">
        <f t="shared" si="9"/>
        <v>-0.80724999999999625</v>
      </c>
    </row>
    <row r="175" spans="1:11" ht="13.5" customHeight="1">
      <c r="A175" s="158">
        <f t="shared" si="10"/>
        <v>77</v>
      </c>
      <c r="B175" s="175">
        <v>8</v>
      </c>
      <c r="C175" s="175">
        <v>34</v>
      </c>
      <c r="D175" s="176">
        <v>12</v>
      </c>
      <c r="E175" s="175">
        <v>22</v>
      </c>
      <c r="F175" s="175">
        <v>150</v>
      </c>
      <c r="G175" s="177">
        <v>20.353962500000002</v>
      </c>
      <c r="H175" s="178">
        <v>0.80133710629921273</v>
      </c>
      <c r="I175" s="96">
        <f t="shared" si="11"/>
        <v>77</v>
      </c>
      <c r="J175" s="97">
        <v>20</v>
      </c>
      <c r="K175" s="98">
        <f t="shared" si="9"/>
        <v>0.35396250000000151</v>
      </c>
    </row>
    <row r="176" spans="1:11" ht="13.5" customHeight="1">
      <c r="A176" s="158">
        <f t="shared" si="10"/>
        <v>78</v>
      </c>
      <c r="B176" s="100">
        <v>8</v>
      </c>
      <c r="C176" s="100">
        <v>34</v>
      </c>
      <c r="D176" s="101">
        <v>15</v>
      </c>
      <c r="E176" s="100">
        <v>34</v>
      </c>
      <c r="F176" s="100">
        <v>150</v>
      </c>
      <c r="G176" s="102">
        <v>32.316249999999997</v>
      </c>
      <c r="H176" s="103">
        <v>1.272293307086614</v>
      </c>
      <c r="I176" s="96">
        <f t="shared" si="11"/>
        <v>78</v>
      </c>
      <c r="J176" s="97">
        <v>32</v>
      </c>
      <c r="K176" s="98">
        <f t="shared" si="9"/>
        <v>0.31624999999999659</v>
      </c>
    </row>
    <row r="177" spans="1:11" ht="13.5" customHeight="1">
      <c r="A177" s="158">
        <f t="shared" si="10"/>
        <v>79</v>
      </c>
      <c r="B177" s="92">
        <v>8</v>
      </c>
      <c r="C177" s="92">
        <v>34</v>
      </c>
      <c r="D177" s="93">
        <v>15</v>
      </c>
      <c r="E177" s="92">
        <v>45</v>
      </c>
      <c r="F177" s="92">
        <v>150</v>
      </c>
      <c r="G177" s="94">
        <v>43.963124999999998</v>
      </c>
      <c r="H177" s="95">
        <v>1.7308316929133858</v>
      </c>
      <c r="I177" s="96">
        <f t="shared" si="11"/>
        <v>79</v>
      </c>
      <c r="J177" s="97">
        <v>44</v>
      </c>
      <c r="K177" s="98">
        <f t="shared" si="9"/>
        <v>-3.687500000000199E-2</v>
      </c>
    </row>
    <row r="178" spans="1:11" ht="13.5" customHeight="1">
      <c r="A178" s="158">
        <f t="shared" si="10"/>
        <v>80</v>
      </c>
      <c r="B178" s="100">
        <v>8</v>
      </c>
      <c r="C178" s="100">
        <v>34</v>
      </c>
      <c r="D178" s="101">
        <v>17</v>
      </c>
      <c r="E178" s="100">
        <v>58</v>
      </c>
      <c r="F178" s="100">
        <v>150</v>
      </c>
      <c r="G178" s="102">
        <v>57.083500000000001</v>
      </c>
      <c r="H178" s="103">
        <v>2.2473818897637798</v>
      </c>
      <c r="I178" s="96">
        <f t="shared" si="11"/>
        <v>80</v>
      </c>
      <c r="J178" s="97">
        <v>57</v>
      </c>
      <c r="K178" s="98">
        <f t="shared" si="9"/>
        <v>8.3500000000000796E-2</v>
      </c>
    </row>
    <row r="179" spans="1:11" ht="13.5" customHeight="1">
      <c r="A179" s="158">
        <f t="shared" si="10"/>
        <v>81</v>
      </c>
      <c r="B179" s="92">
        <v>8</v>
      </c>
      <c r="C179" s="92">
        <v>34</v>
      </c>
      <c r="D179" s="93">
        <v>9</v>
      </c>
      <c r="E179" s="92">
        <v>21</v>
      </c>
      <c r="F179" s="92">
        <v>200</v>
      </c>
      <c r="G179" s="94">
        <v>19.955000000000002</v>
      </c>
      <c r="H179" s="95">
        <v>0.78562992125984266</v>
      </c>
      <c r="I179" s="96">
        <f t="shared" si="11"/>
        <v>81</v>
      </c>
      <c r="J179" s="97">
        <v>20</v>
      </c>
      <c r="K179" s="98">
        <f t="shared" si="9"/>
        <v>-4.4999999999998153E-2</v>
      </c>
    </row>
    <row r="180" spans="1:11" ht="13.5" customHeight="1">
      <c r="A180" s="158">
        <f t="shared" si="10"/>
        <v>82</v>
      </c>
      <c r="B180" s="100">
        <v>8</v>
      </c>
      <c r="C180" s="100">
        <v>34</v>
      </c>
      <c r="D180" s="101">
        <v>10</v>
      </c>
      <c r="E180" s="100">
        <v>32</v>
      </c>
      <c r="F180" s="100">
        <v>200</v>
      </c>
      <c r="G180" s="102">
        <v>32.063000000000002</v>
      </c>
      <c r="H180" s="103">
        <v>1.2623228346456694</v>
      </c>
      <c r="I180" s="96">
        <f t="shared" si="11"/>
        <v>82</v>
      </c>
      <c r="J180" s="97">
        <v>32</v>
      </c>
      <c r="K180" s="98">
        <f t="shared" si="9"/>
        <v>6.3000000000002387E-2</v>
      </c>
    </row>
    <row r="181" spans="1:11" ht="13.5" customHeight="1">
      <c r="A181" s="158">
        <f t="shared" si="10"/>
        <v>83</v>
      </c>
      <c r="B181" s="92">
        <v>8</v>
      </c>
      <c r="C181" s="92">
        <v>34</v>
      </c>
      <c r="D181" s="93">
        <v>11</v>
      </c>
      <c r="E181" s="92">
        <v>46</v>
      </c>
      <c r="F181" s="92">
        <v>200</v>
      </c>
      <c r="G181" s="94">
        <v>44.015600000000006</v>
      </c>
      <c r="H181" s="95">
        <v>1.7328976377952758</v>
      </c>
      <c r="I181" s="96">
        <f t="shared" si="11"/>
        <v>83</v>
      </c>
      <c r="J181" s="97">
        <v>44</v>
      </c>
      <c r="K181" s="98">
        <f t="shared" si="9"/>
        <v>1.5600000000006276E-2</v>
      </c>
    </row>
    <row r="182" spans="1:11" ht="13.5" customHeight="1">
      <c r="A182" s="158">
        <f t="shared" si="10"/>
        <v>84</v>
      </c>
      <c r="B182" s="100">
        <v>8</v>
      </c>
      <c r="C182" s="100">
        <v>34</v>
      </c>
      <c r="D182" s="101">
        <v>11</v>
      </c>
      <c r="E182" s="100">
        <v>57</v>
      </c>
      <c r="F182" s="100">
        <v>200</v>
      </c>
      <c r="G182" s="102">
        <v>57.162399999999998</v>
      </c>
      <c r="H182" s="103">
        <v>2.2504881889763779</v>
      </c>
      <c r="I182" s="96">
        <f t="shared" si="11"/>
        <v>84</v>
      </c>
      <c r="J182" s="97">
        <v>57</v>
      </c>
      <c r="K182" s="98">
        <f t="shared" si="9"/>
        <v>0.1623999999999981</v>
      </c>
    </row>
    <row r="183" spans="1:11" ht="7.5" customHeight="1">
      <c r="A183" s="128"/>
      <c r="B183" s="129"/>
      <c r="C183" s="130"/>
      <c r="D183" s="131"/>
      <c r="E183" s="132"/>
      <c r="F183" s="133"/>
      <c r="G183" s="179"/>
      <c r="H183" s="180"/>
      <c r="I183" s="128"/>
      <c r="J183" s="136"/>
      <c r="K183" s="137"/>
    </row>
    <row r="184" spans="1:11" ht="15.6" customHeight="1">
      <c r="A184" s="181"/>
      <c r="B184" s="182"/>
      <c r="C184" s="183"/>
      <c r="D184" s="184"/>
      <c r="E184" s="181"/>
      <c r="F184" s="185"/>
      <c r="G184" s="186"/>
      <c r="H184" s="186"/>
      <c r="I184" s="181"/>
      <c r="J184" s="140" t="s">
        <v>48</v>
      </c>
      <c r="K184" s="187">
        <v>18</v>
      </c>
    </row>
    <row r="185" spans="1:11" ht="14.45" customHeight="1">
      <c r="A185" s="62"/>
      <c r="B185" s="54"/>
      <c r="C185" s="63"/>
      <c r="D185" s="64"/>
      <c r="E185" s="62"/>
      <c r="F185" s="138"/>
      <c r="G185" s="61"/>
      <c r="H185" s="61"/>
      <c r="I185" s="62"/>
      <c r="J185" s="140"/>
      <c r="K185" s="188"/>
    </row>
    <row r="186" spans="1:11" ht="18.75" customHeight="1">
      <c r="A186" s="381" t="s">
        <v>52</v>
      </c>
      <c r="B186" s="381"/>
      <c r="C186" s="381"/>
      <c r="D186" s="381"/>
      <c r="E186" s="381"/>
      <c r="F186" s="381"/>
      <c r="G186" s="381"/>
      <c r="H186" s="381"/>
      <c r="I186" s="381"/>
      <c r="J186" s="381"/>
      <c r="K186" s="381"/>
    </row>
    <row r="187" spans="1:11" ht="18.75" customHeight="1">
      <c r="A187" s="189"/>
      <c r="B187" s="189"/>
      <c r="C187" s="189"/>
      <c r="D187" s="189"/>
      <c r="E187" s="74" t="s">
        <v>42</v>
      </c>
      <c r="F187" s="189"/>
      <c r="G187" s="189"/>
      <c r="H187" s="189"/>
      <c r="I187" s="189"/>
      <c r="J187" s="189"/>
      <c r="K187" s="189"/>
    </row>
    <row r="188" spans="1:11" ht="16.5">
      <c r="A188" s="190" t="s">
        <v>50</v>
      </c>
      <c r="B188" s="191" t="s">
        <v>43</v>
      </c>
      <c r="C188" s="191" t="s">
        <v>44</v>
      </c>
      <c r="D188" s="192" t="s">
        <v>32</v>
      </c>
      <c r="E188" s="191" t="s">
        <v>23</v>
      </c>
      <c r="F188" s="191" t="s">
        <v>45</v>
      </c>
      <c r="G188" s="193" t="s">
        <v>22</v>
      </c>
      <c r="H188" s="194" t="s">
        <v>24</v>
      </c>
      <c r="I188" s="195" t="s">
        <v>51</v>
      </c>
      <c r="J188" s="154" t="s">
        <v>46</v>
      </c>
      <c r="K188" s="196" t="s">
        <v>47</v>
      </c>
    </row>
    <row r="189" spans="1:11" ht="15.6" customHeight="1">
      <c r="A189" s="197" t="s">
        <v>34</v>
      </c>
      <c r="B189" s="198" t="s">
        <v>3</v>
      </c>
      <c r="C189" s="199" t="s">
        <v>3</v>
      </c>
      <c r="D189" s="200" t="s">
        <v>3</v>
      </c>
      <c r="E189" s="201" t="s">
        <v>3</v>
      </c>
      <c r="F189" s="201" t="s">
        <v>3</v>
      </c>
      <c r="G189" s="202" t="s">
        <v>3</v>
      </c>
      <c r="H189" s="203" t="s">
        <v>25</v>
      </c>
      <c r="I189" s="204" t="s">
        <v>34</v>
      </c>
      <c r="J189" s="205"/>
      <c r="K189" s="206"/>
    </row>
    <row r="190" spans="1:11" s="72" customFormat="1" ht="13.5" customHeight="1">
      <c r="A190" s="166">
        <v>1</v>
      </c>
      <c r="B190" s="118">
        <v>12</v>
      </c>
      <c r="C190" s="118">
        <v>34</v>
      </c>
      <c r="D190" s="119">
        <v>40</v>
      </c>
      <c r="E190" s="118">
        <v>24</v>
      </c>
      <c r="F190" s="118">
        <v>34</v>
      </c>
      <c r="G190" s="120">
        <v>20.1039210048</v>
      </c>
      <c r="H190" s="121">
        <v>0.79149295294488198</v>
      </c>
      <c r="I190" s="122">
        <v>1</v>
      </c>
      <c r="J190" s="123">
        <v>20</v>
      </c>
      <c r="K190" s="124">
        <f>G190-J190</f>
        <v>0.10392100480000011</v>
      </c>
    </row>
    <row r="191" spans="1:11" ht="13.5" customHeight="1">
      <c r="A191" s="158">
        <f>A190+1</f>
        <v>2</v>
      </c>
      <c r="B191" s="100">
        <v>12</v>
      </c>
      <c r="C191" s="100">
        <v>34</v>
      </c>
      <c r="D191" s="101">
        <v>40</v>
      </c>
      <c r="E191" s="100">
        <v>36</v>
      </c>
      <c r="F191" s="100">
        <v>34</v>
      </c>
      <c r="G191" s="102">
        <v>31.7850043768</v>
      </c>
      <c r="H191" s="103">
        <v>1.2513781250708662</v>
      </c>
      <c r="I191" s="96">
        <f>I190+1</f>
        <v>2</v>
      </c>
      <c r="J191" s="97">
        <v>32</v>
      </c>
      <c r="K191" s="98">
        <f t="shared" ref="K191:K254" si="12">G191-J191</f>
        <v>-0.2149956232000001</v>
      </c>
    </row>
    <row r="192" spans="1:11" ht="13.5" customHeight="1">
      <c r="A192" s="158">
        <f t="shared" ref="A192:A255" si="13">A191+1</f>
        <v>3</v>
      </c>
      <c r="B192" s="92">
        <v>12</v>
      </c>
      <c r="C192" s="92">
        <v>34</v>
      </c>
      <c r="D192" s="93">
        <v>40</v>
      </c>
      <c r="E192" s="92">
        <v>47</v>
      </c>
      <c r="F192" s="92">
        <v>34</v>
      </c>
      <c r="G192" s="94">
        <v>43.845797239999996</v>
      </c>
      <c r="H192" s="95">
        <v>1.7262124897637794</v>
      </c>
      <c r="I192" s="96">
        <f t="shared" ref="I192:I255" si="14">I191+1</f>
        <v>3</v>
      </c>
      <c r="J192" s="97">
        <v>44</v>
      </c>
      <c r="K192" s="98">
        <f t="shared" si="12"/>
        <v>-0.15420276000000399</v>
      </c>
    </row>
    <row r="193" spans="1:11" ht="13.5" customHeight="1">
      <c r="A193" s="158">
        <f t="shared" si="13"/>
        <v>4</v>
      </c>
      <c r="B193" s="100">
        <v>12</v>
      </c>
      <c r="C193" s="100">
        <v>34</v>
      </c>
      <c r="D193" s="101">
        <v>40</v>
      </c>
      <c r="E193" s="100">
        <v>58</v>
      </c>
      <c r="F193" s="100">
        <v>34</v>
      </c>
      <c r="G193" s="102">
        <v>55.288947413599999</v>
      </c>
      <c r="H193" s="103">
        <v>2.1767302131338582</v>
      </c>
      <c r="I193" s="96">
        <f t="shared" si="14"/>
        <v>4</v>
      </c>
      <c r="J193" s="97">
        <v>55</v>
      </c>
      <c r="K193" s="98">
        <f t="shared" si="12"/>
        <v>0.28894741359999898</v>
      </c>
    </row>
    <row r="194" spans="1:11" ht="13.5" customHeight="1">
      <c r="A194" s="158">
        <f t="shared" si="13"/>
        <v>5</v>
      </c>
      <c r="B194" s="92">
        <v>12</v>
      </c>
      <c r="C194" s="92">
        <v>34</v>
      </c>
      <c r="D194" s="93">
        <v>40</v>
      </c>
      <c r="E194" s="92">
        <v>24</v>
      </c>
      <c r="F194" s="92">
        <v>50</v>
      </c>
      <c r="G194" s="94">
        <v>19.832099999999997</v>
      </c>
      <c r="H194" s="95">
        <v>0.78079133858267713</v>
      </c>
      <c r="I194" s="96">
        <f t="shared" si="14"/>
        <v>5</v>
      </c>
      <c r="J194" s="97">
        <v>20</v>
      </c>
      <c r="K194" s="98">
        <f t="shared" si="12"/>
        <v>-0.16790000000000305</v>
      </c>
    </row>
    <row r="195" spans="1:11" ht="13.5" customHeight="1">
      <c r="A195" s="158">
        <f t="shared" si="13"/>
        <v>6</v>
      </c>
      <c r="B195" s="100">
        <v>12</v>
      </c>
      <c r="C195" s="100">
        <v>34</v>
      </c>
      <c r="D195" s="101">
        <v>40</v>
      </c>
      <c r="E195" s="100">
        <v>37</v>
      </c>
      <c r="F195" s="100">
        <v>50</v>
      </c>
      <c r="G195" s="102">
        <v>32.019987499999999</v>
      </c>
      <c r="H195" s="103">
        <v>1.2606294291338582</v>
      </c>
      <c r="I195" s="96">
        <f t="shared" si="14"/>
        <v>6</v>
      </c>
      <c r="J195" s="97">
        <v>32</v>
      </c>
      <c r="K195" s="98">
        <f t="shared" si="12"/>
        <v>1.9987499999999159E-2</v>
      </c>
    </row>
    <row r="196" spans="1:11" ht="13.5" customHeight="1">
      <c r="A196" s="158">
        <f t="shared" si="13"/>
        <v>7</v>
      </c>
      <c r="B196" s="92">
        <v>12</v>
      </c>
      <c r="C196" s="92">
        <v>34</v>
      </c>
      <c r="D196" s="93">
        <v>40</v>
      </c>
      <c r="E196" s="92">
        <v>49</v>
      </c>
      <c r="F196" s="92">
        <v>50</v>
      </c>
      <c r="G196" s="94">
        <v>44.416474999999998</v>
      </c>
      <c r="H196" s="95">
        <v>1.7486801181102363</v>
      </c>
      <c r="I196" s="96">
        <f t="shared" si="14"/>
        <v>7</v>
      </c>
      <c r="J196" s="97">
        <v>44</v>
      </c>
      <c r="K196" s="98">
        <f t="shared" si="12"/>
        <v>0.41647499999999837</v>
      </c>
    </row>
    <row r="197" spans="1:11" ht="13.5" customHeight="1">
      <c r="A197" s="158">
        <f t="shared" si="13"/>
        <v>8</v>
      </c>
      <c r="B197" s="100">
        <v>12</v>
      </c>
      <c r="C197" s="100">
        <v>34</v>
      </c>
      <c r="D197" s="101">
        <v>40</v>
      </c>
      <c r="E197" s="100">
        <v>60</v>
      </c>
      <c r="F197" s="100">
        <v>50</v>
      </c>
      <c r="G197" s="102">
        <v>55.638137499999999</v>
      </c>
      <c r="H197" s="103">
        <v>2.1904778543307089</v>
      </c>
      <c r="I197" s="96">
        <f t="shared" si="14"/>
        <v>8</v>
      </c>
      <c r="J197" s="97">
        <v>56</v>
      </c>
      <c r="K197" s="98">
        <f t="shared" si="12"/>
        <v>-0.36186250000000086</v>
      </c>
    </row>
    <row r="198" spans="1:11" ht="13.5" customHeight="1">
      <c r="A198" s="158">
        <f t="shared" si="13"/>
        <v>9</v>
      </c>
      <c r="B198" s="92">
        <v>12</v>
      </c>
      <c r="C198" s="92">
        <v>34</v>
      </c>
      <c r="D198" s="93">
        <v>40</v>
      </c>
      <c r="E198" s="92">
        <v>24</v>
      </c>
      <c r="F198" s="92">
        <v>70</v>
      </c>
      <c r="G198" s="94">
        <v>19.8901416</v>
      </c>
      <c r="H198" s="95">
        <v>0.78307644094488194</v>
      </c>
      <c r="I198" s="96">
        <f t="shared" si="14"/>
        <v>9</v>
      </c>
      <c r="J198" s="97">
        <v>20</v>
      </c>
      <c r="K198" s="98">
        <f t="shared" si="12"/>
        <v>-0.10985840000000024</v>
      </c>
    </row>
    <row r="199" spans="1:11" ht="13.5" customHeight="1">
      <c r="A199" s="158">
        <f t="shared" si="13"/>
        <v>10</v>
      </c>
      <c r="B199" s="100">
        <v>12</v>
      </c>
      <c r="C199" s="100">
        <v>34</v>
      </c>
      <c r="D199" s="101">
        <v>40</v>
      </c>
      <c r="E199" s="100">
        <v>38</v>
      </c>
      <c r="F199" s="100">
        <v>70</v>
      </c>
      <c r="G199" s="102">
        <v>32.753348099999997</v>
      </c>
      <c r="H199" s="103">
        <v>1.2895018937007874</v>
      </c>
      <c r="I199" s="96">
        <f t="shared" si="14"/>
        <v>10</v>
      </c>
      <c r="J199" s="97">
        <v>32</v>
      </c>
      <c r="K199" s="98">
        <f t="shared" si="12"/>
        <v>0.75334809999999663</v>
      </c>
    </row>
    <row r="200" spans="1:11" ht="13.5" customHeight="1">
      <c r="A200" s="158">
        <f t="shared" si="13"/>
        <v>11</v>
      </c>
      <c r="B200" s="92">
        <v>12</v>
      </c>
      <c r="C200" s="92">
        <v>34</v>
      </c>
      <c r="D200" s="93">
        <v>40</v>
      </c>
      <c r="E200" s="92">
        <v>49</v>
      </c>
      <c r="F200" s="92">
        <v>70</v>
      </c>
      <c r="G200" s="94">
        <v>43.526286999999996</v>
      </c>
      <c r="H200" s="95">
        <v>1.7136333464566929</v>
      </c>
      <c r="I200" s="96">
        <f t="shared" si="14"/>
        <v>11</v>
      </c>
      <c r="J200" s="97">
        <v>44</v>
      </c>
      <c r="K200" s="98">
        <f t="shared" si="12"/>
        <v>-0.4737130000000036</v>
      </c>
    </row>
    <row r="201" spans="1:11" ht="13.5" customHeight="1">
      <c r="A201" s="158">
        <f t="shared" si="13"/>
        <v>12</v>
      </c>
      <c r="B201" s="100">
        <v>12</v>
      </c>
      <c r="C201" s="100">
        <v>34</v>
      </c>
      <c r="D201" s="101">
        <v>40</v>
      </c>
      <c r="E201" s="100">
        <v>63</v>
      </c>
      <c r="F201" s="100">
        <v>70</v>
      </c>
      <c r="G201" s="102">
        <v>57.6507577</v>
      </c>
      <c r="H201" s="103">
        <v>2.2697148700787402</v>
      </c>
      <c r="I201" s="96">
        <f t="shared" si="14"/>
        <v>12</v>
      </c>
      <c r="J201" s="97">
        <v>58</v>
      </c>
      <c r="K201" s="98">
        <f t="shared" si="12"/>
        <v>-0.34924230000000023</v>
      </c>
    </row>
    <row r="202" spans="1:11" ht="13.5" customHeight="1">
      <c r="A202" s="158">
        <f t="shared" si="13"/>
        <v>13</v>
      </c>
      <c r="B202" s="92">
        <v>12</v>
      </c>
      <c r="C202" s="92">
        <v>34</v>
      </c>
      <c r="D202" s="93">
        <v>29</v>
      </c>
      <c r="E202" s="92">
        <v>24</v>
      </c>
      <c r="F202" s="92">
        <v>100</v>
      </c>
      <c r="G202" s="94">
        <v>20.5596</v>
      </c>
      <c r="H202" s="95">
        <v>0.8094330708661418</v>
      </c>
      <c r="I202" s="96">
        <f t="shared" si="14"/>
        <v>13</v>
      </c>
      <c r="J202" s="97">
        <v>20</v>
      </c>
      <c r="K202" s="98">
        <f t="shared" si="12"/>
        <v>0.55959999999999965</v>
      </c>
    </row>
    <row r="203" spans="1:11" ht="13.5" customHeight="1">
      <c r="A203" s="158">
        <f t="shared" si="13"/>
        <v>14</v>
      </c>
      <c r="B203" s="100">
        <v>12</v>
      </c>
      <c r="C203" s="100">
        <v>34</v>
      </c>
      <c r="D203" s="101">
        <v>32</v>
      </c>
      <c r="E203" s="100">
        <v>36</v>
      </c>
      <c r="F203" s="100">
        <v>100</v>
      </c>
      <c r="G203" s="102">
        <v>31.398250000000001</v>
      </c>
      <c r="H203" s="103">
        <v>1.2361515748031497</v>
      </c>
      <c r="I203" s="96">
        <f t="shared" si="14"/>
        <v>14</v>
      </c>
      <c r="J203" s="97">
        <v>32</v>
      </c>
      <c r="K203" s="98">
        <f t="shared" si="12"/>
        <v>-0.60174999999999912</v>
      </c>
    </row>
    <row r="204" spans="1:11" ht="13.5" customHeight="1">
      <c r="A204" s="158">
        <f t="shared" si="13"/>
        <v>15</v>
      </c>
      <c r="B204" s="92">
        <v>12</v>
      </c>
      <c r="C204" s="92">
        <v>34</v>
      </c>
      <c r="D204" s="93">
        <v>39</v>
      </c>
      <c r="E204" s="92">
        <v>50</v>
      </c>
      <c r="F204" s="92">
        <v>100</v>
      </c>
      <c r="G204" s="94">
        <v>44.567599999999999</v>
      </c>
      <c r="H204" s="95">
        <v>1.7546299212598426</v>
      </c>
      <c r="I204" s="96">
        <f t="shared" si="14"/>
        <v>15</v>
      </c>
      <c r="J204" s="97">
        <v>44</v>
      </c>
      <c r="K204" s="98">
        <f t="shared" si="12"/>
        <v>0.56759999999999877</v>
      </c>
    </row>
    <row r="205" spans="1:11" ht="13.5" customHeight="1">
      <c r="A205" s="158">
        <f t="shared" si="13"/>
        <v>16</v>
      </c>
      <c r="B205" s="100">
        <v>12</v>
      </c>
      <c r="C205" s="100">
        <v>34</v>
      </c>
      <c r="D205" s="101">
        <v>40</v>
      </c>
      <c r="E205" s="100">
        <v>63</v>
      </c>
      <c r="F205" s="100">
        <v>100</v>
      </c>
      <c r="G205" s="102">
        <v>57.79</v>
      </c>
      <c r="H205" s="103">
        <v>2.275196850393701</v>
      </c>
      <c r="I205" s="96">
        <f t="shared" si="14"/>
        <v>16</v>
      </c>
      <c r="J205" s="97">
        <v>57</v>
      </c>
      <c r="K205" s="98">
        <f t="shared" si="12"/>
        <v>0.78999999999999915</v>
      </c>
    </row>
    <row r="206" spans="1:11" ht="13.5" customHeight="1">
      <c r="A206" s="158">
        <f t="shared" si="13"/>
        <v>17</v>
      </c>
      <c r="B206" s="92">
        <v>12</v>
      </c>
      <c r="C206" s="92">
        <v>34</v>
      </c>
      <c r="D206" s="93">
        <v>20</v>
      </c>
      <c r="E206" s="92">
        <v>22</v>
      </c>
      <c r="F206" s="92">
        <v>125</v>
      </c>
      <c r="G206" s="94">
        <v>19.394687499999996</v>
      </c>
      <c r="H206" s="95">
        <v>0.7635703740157479</v>
      </c>
      <c r="I206" s="96">
        <f t="shared" si="14"/>
        <v>17</v>
      </c>
      <c r="J206" s="97">
        <v>20</v>
      </c>
      <c r="K206" s="98">
        <f t="shared" si="12"/>
        <v>-0.60531250000000369</v>
      </c>
    </row>
    <row r="207" spans="1:11" ht="13.5" customHeight="1">
      <c r="A207" s="158">
        <f t="shared" si="13"/>
        <v>18</v>
      </c>
      <c r="B207" s="100">
        <v>12</v>
      </c>
      <c r="C207" s="100">
        <v>34</v>
      </c>
      <c r="D207" s="101">
        <v>24</v>
      </c>
      <c r="E207" s="100">
        <v>35</v>
      </c>
      <c r="F207" s="100">
        <v>125</v>
      </c>
      <c r="G207" s="102">
        <v>31.485257812500002</v>
      </c>
      <c r="H207" s="103">
        <v>1.2395770792322836</v>
      </c>
      <c r="I207" s="96">
        <f t="shared" si="14"/>
        <v>18</v>
      </c>
      <c r="J207" s="97">
        <v>32</v>
      </c>
      <c r="K207" s="98">
        <f t="shared" si="12"/>
        <v>-0.51474218749999778</v>
      </c>
    </row>
    <row r="208" spans="1:11" ht="13.5" customHeight="1">
      <c r="A208" s="158">
        <f t="shared" si="13"/>
        <v>19</v>
      </c>
      <c r="B208" s="167">
        <v>12</v>
      </c>
      <c r="C208" s="167">
        <v>34</v>
      </c>
      <c r="D208" s="168">
        <v>28</v>
      </c>
      <c r="E208" s="167">
        <v>48</v>
      </c>
      <c r="F208" s="167">
        <v>125</v>
      </c>
      <c r="G208" s="169">
        <v>43.352406250000001</v>
      </c>
      <c r="H208" s="170">
        <v>1.7067876476377954</v>
      </c>
      <c r="I208" s="96">
        <f t="shared" si="14"/>
        <v>19</v>
      </c>
      <c r="J208" s="97">
        <v>44</v>
      </c>
      <c r="K208" s="98">
        <f t="shared" si="12"/>
        <v>-0.64759374999999864</v>
      </c>
    </row>
    <row r="209" spans="1:11" ht="13.5" customHeight="1">
      <c r="A209" s="158">
        <f t="shared" si="13"/>
        <v>20</v>
      </c>
      <c r="B209" s="100">
        <v>12</v>
      </c>
      <c r="C209" s="100">
        <v>34</v>
      </c>
      <c r="D209" s="101">
        <v>31</v>
      </c>
      <c r="E209" s="100">
        <v>61</v>
      </c>
      <c r="F209" s="100">
        <v>125</v>
      </c>
      <c r="G209" s="102">
        <v>56.743789062500007</v>
      </c>
      <c r="H209" s="103">
        <v>2.2340074434055124</v>
      </c>
      <c r="I209" s="96">
        <f t="shared" si="14"/>
        <v>20</v>
      </c>
      <c r="J209" s="97">
        <v>57</v>
      </c>
      <c r="K209" s="98">
        <f t="shared" si="12"/>
        <v>-0.25621093749999346</v>
      </c>
    </row>
    <row r="210" spans="1:11" ht="13.5" customHeight="1">
      <c r="A210" s="158">
        <f t="shared" si="13"/>
        <v>21</v>
      </c>
      <c r="B210" s="167">
        <v>12</v>
      </c>
      <c r="C210" s="167">
        <v>34</v>
      </c>
      <c r="D210" s="168">
        <v>18</v>
      </c>
      <c r="E210" s="167">
        <v>22</v>
      </c>
      <c r="F210" s="167">
        <v>150</v>
      </c>
      <c r="G210" s="169">
        <v>20.232899999999997</v>
      </c>
      <c r="H210" s="170">
        <v>0.79657086614173223</v>
      </c>
      <c r="I210" s="96">
        <f t="shared" si="14"/>
        <v>21</v>
      </c>
      <c r="J210" s="97">
        <v>20</v>
      </c>
      <c r="K210" s="98">
        <f t="shared" si="12"/>
        <v>0.23289999999999722</v>
      </c>
    </row>
    <row r="211" spans="1:11" ht="13.5" customHeight="1">
      <c r="A211" s="158">
        <f t="shared" si="13"/>
        <v>22</v>
      </c>
      <c r="B211" s="100">
        <v>12</v>
      </c>
      <c r="C211" s="100">
        <v>34</v>
      </c>
      <c r="D211" s="101">
        <v>21</v>
      </c>
      <c r="E211" s="100">
        <v>35</v>
      </c>
      <c r="F211" s="100">
        <v>150</v>
      </c>
      <c r="G211" s="102">
        <v>32.6760625</v>
      </c>
      <c r="H211" s="103">
        <v>1.2864591535433072</v>
      </c>
      <c r="I211" s="96">
        <f t="shared" si="14"/>
        <v>22</v>
      </c>
      <c r="J211" s="97">
        <v>32</v>
      </c>
      <c r="K211" s="98">
        <f t="shared" si="12"/>
        <v>0.67606250000000045</v>
      </c>
    </row>
    <row r="212" spans="1:11" ht="13.5" customHeight="1">
      <c r="A212" s="158">
        <f t="shared" si="13"/>
        <v>23</v>
      </c>
      <c r="B212" s="92">
        <v>12</v>
      </c>
      <c r="C212" s="92">
        <v>34</v>
      </c>
      <c r="D212" s="93">
        <v>24</v>
      </c>
      <c r="E212" s="92">
        <v>48</v>
      </c>
      <c r="F212" s="92">
        <v>150</v>
      </c>
      <c r="G212" s="94">
        <v>44.323374999999999</v>
      </c>
      <c r="H212" s="95">
        <v>1.7450147637795277</v>
      </c>
      <c r="I212" s="96">
        <f t="shared" si="14"/>
        <v>23</v>
      </c>
      <c r="J212" s="97">
        <v>44</v>
      </c>
      <c r="K212" s="98">
        <f t="shared" si="12"/>
        <v>0.32337499999999864</v>
      </c>
    </row>
    <row r="213" spans="1:11" ht="13.5" customHeight="1">
      <c r="A213" s="158">
        <f t="shared" si="13"/>
        <v>24</v>
      </c>
      <c r="B213" s="100">
        <v>12</v>
      </c>
      <c r="C213" s="100">
        <v>34</v>
      </c>
      <c r="D213" s="101">
        <v>24</v>
      </c>
      <c r="E213" s="100">
        <v>60</v>
      </c>
      <c r="F213" s="100">
        <v>150</v>
      </c>
      <c r="G213" s="102">
        <v>56.831262499999994</v>
      </c>
      <c r="H213" s="103">
        <v>2.237451279527559</v>
      </c>
      <c r="I213" s="96">
        <f t="shared" si="14"/>
        <v>24</v>
      </c>
      <c r="J213" s="97">
        <v>57</v>
      </c>
      <c r="K213" s="98">
        <f t="shared" si="12"/>
        <v>-0.16873750000000598</v>
      </c>
    </row>
    <row r="214" spans="1:11" ht="13.5" customHeight="1">
      <c r="A214" s="158">
        <f t="shared" si="13"/>
        <v>25</v>
      </c>
      <c r="B214" s="92">
        <v>12</v>
      </c>
      <c r="C214" s="92">
        <v>34</v>
      </c>
      <c r="D214" s="93">
        <v>14</v>
      </c>
      <c r="E214" s="92">
        <v>21</v>
      </c>
      <c r="F214" s="92">
        <v>200</v>
      </c>
      <c r="G214" s="94">
        <v>19.985399999999998</v>
      </c>
      <c r="H214" s="95">
        <v>0.78682677165354331</v>
      </c>
      <c r="I214" s="96">
        <f>I213+1</f>
        <v>25</v>
      </c>
      <c r="J214" s="97">
        <v>20</v>
      </c>
      <c r="K214" s="98">
        <f t="shared" si="12"/>
        <v>-1.4600000000001501E-2</v>
      </c>
    </row>
    <row r="215" spans="1:11" ht="13.5" customHeight="1">
      <c r="A215" s="158">
        <f t="shared" si="13"/>
        <v>26</v>
      </c>
      <c r="B215" s="100">
        <v>12</v>
      </c>
      <c r="C215" s="100">
        <v>34</v>
      </c>
      <c r="D215" s="101">
        <v>15</v>
      </c>
      <c r="E215" s="100">
        <v>33</v>
      </c>
      <c r="F215" s="100">
        <v>200</v>
      </c>
      <c r="G215" s="102">
        <v>31.884700000000006</v>
      </c>
      <c r="H215" s="103">
        <v>1.2553031496062994</v>
      </c>
      <c r="I215" s="96">
        <f t="shared" si="14"/>
        <v>26</v>
      </c>
      <c r="J215" s="97">
        <v>32</v>
      </c>
      <c r="K215" s="98">
        <f t="shared" si="12"/>
        <v>-0.11529999999999418</v>
      </c>
    </row>
    <row r="216" spans="1:11" ht="13.5" customHeight="1">
      <c r="A216" s="158">
        <f t="shared" si="13"/>
        <v>27</v>
      </c>
      <c r="B216" s="92">
        <v>12</v>
      </c>
      <c r="C216" s="92">
        <v>34</v>
      </c>
      <c r="D216" s="93">
        <v>18</v>
      </c>
      <c r="E216" s="92">
        <v>47</v>
      </c>
      <c r="F216" s="92">
        <v>200</v>
      </c>
      <c r="G216" s="94">
        <v>43.963799999999992</v>
      </c>
      <c r="H216" s="95">
        <v>1.7308582677165352</v>
      </c>
      <c r="I216" s="96">
        <f>I215+1</f>
        <v>27</v>
      </c>
      <c r="J216" s="97">
        <v>44</v>
      </c>
      <c r="K216" s="98">
        <f t="shared" si="12"/>
        <v>-3.6200000000008004E-2</v>
      </c>
    </row>
    <row r="217" spans="1:11" ht="13.5" customHeight="1">
      <c r="A217" s="171">
        <f t="shared" si="13"/>
        <v>28</v>
      </c>
      <c r="B217" s="111">
        <v>12</v>
      </c>
      <c r="C217" s="111">
        <v>34</v>
      </c>
      <c r="D217" s="112">
        <v>20</v>
      </c>
      <c r="E217" s="111">
        <v>60</v>
      </c>
      <c r="F217" s="111">
        <v>200</v>
      </c>
      <c r="G217" s="113">
        <v>57.052599999999998</v>
      </c>
      <c r="H217" s="114">
        <v>2.2461653543307087</v>
      </c>
      <c r="I217" s="172">
        <f t="shared" si="14"/>
        <v>28</v>
      </c>
      <c r="J217" s="173">
        <v>57</v>
      </c>
      <c r="K217" s="174">
        <f t="shared" si="12"/>
        <v>5.2599999999998204E-2</v>
      </c>
    </row>
    <row r="218" spans="1:11" ht="13.5" customHeight="1">
      <c r="A218" s="166">
        <f t="shared" si="13"/>
        <v>29</v>
      </c>
      <c r="B218" s="118">
        <v>12</v>
      </c>
      <c r="C218" s="118">
        <v>34</v>
      </c>
      <c r="D218" s="119">
        <v>40</v>
      </c>
      <c r="E218" s="118">
        <v>24</v>
      </c>
      <c r="F218" s="118">
        <v>34</v>
      </c>
      <c r="G218" s="120">
        <v>20.327194895200002</v>
      </c>
      <c r="H218" s="121">
        <v>0.80028326359055124</v>
      </c>
      <c r="I218" s="122">
        <f t="shared" si="14"/>
        <v>29</v>
      </c>
      <c r="J218" s="123">
        <v>20</v>
      </c>
      <c r="K218" s="124">
        <f t="shared" si="12"/>
        <v>0.32719489520000167</v>
      </c>
    </row>
    <row r="219" spans="1:11" ht="13.5" customHeight="1">
      <c r="A219" s="158">
        <f t="shared" si="13"/>
        <v>30</v>
      </c>
      <c r="B219" s="100">
        <v>12</v>
      </c>
      <c r="C219" s="100">
        <v>34</v>
      </c>
      <c r="D219" s="101">
        <v>40</v>
      </c>
      <c r="E219" s="100">
        <v>36</v>
      </c>
      <c r="F219" s="100">
        <v>34</v>
      </c>
      <c r="G219" s="102">
        <v>32.059621</v>
      </c>
      <c r="H219" s="103">
        <v>1.2621898031496064</v>
      </c>
      <c r="I219" s="96">
        <f t="shared" si="14"/>
        <v>30</v>
      </c>
      <c r="J219" s="97">
        <v>32</v>
      </c>
      <c r="K219" s="98">
        <f t="shared" si="12"/>
        <v>5.9620999999999924E-2</v>
      </c>
    </row>
    <row r="220" spans="1:11" ht="13.5" customHeight="1">
      <c r="A220" s="158">
        <f t="shared" si="13"/>
        <v>31</v>
      </c>
      <c r="B220" s="92">
        <v>12</v>
      </c>
      <c r="C220" s="92">
        <v>34</v>
      </c>
      <c r="D220" s="93">
        <v>40</v>
      </c>
      <c r="E220" s="92">
        <v>48</v>
      </c>
      <c r="F220" s="92">
        <v>34</v>
      </c>
      <c r="G220" s="94">
        <v>44.2281375504</v>
      </c>
      <c r="H220" s="95">
        <v>1.7412652578897638</v>
      </c>
      <c r="I220" s="96">
        <f t="shared" si="14"/>
        <v>31</v>
      </c>
      <c r="J220" s="97">
        <v>44</v>
      </c>
      <c r="K220" s="98">
        <f t="shared" si="12"/>
        <v>0.22813755039999961</v>
      </c>
    </row>
    <row r="221" spans="1:11" ht="13.5" customHeight="1">
      <c r="A221" s="158">
        <f t="shared" si="13"/>
        <v>32</v>
      </c>
      <c r="B221" s="100">
        <v>12</v>
      </c>
      <c r="C221" s="100">
        <v>34</v>
      </c>
      <c r="D221" s="101">
        <v>40</v>
      </c>
      <c r="E221" s="100">
        <v>58</v>
      </c>
      <c r="F221" s="100">
        <v>34</v>
      </c>
      <c r="G221" s="102">
        <v>55.405956205599999</v>
      </c>
      <c r="H221" s="103">
        <v>2.1813368584881889</v>
      </c>
      <c r="I221" s="96">
        <f t="shared" si="14"/>
        <v>32</v>
      </c>
      <c r="J221" s="97">
        <v>55</v>
      </c>
      <c r="K221" s="98">
        <f t="shared" si="12"/>
        <v>0.40595620559999901</v>
      </c>
    </row>
    <row r="222" spans="1:11" ht="13.5" customHeight="1">
      <c r="A222" s="158">
        <f t="shared" si="13"/>
        <v>33</v>
      </c>
      <c r="B222" s="92">
        <v>12</v>
      </c>
      <c r="C222" s="92">
        <v>34</v>
      </c>
      <c r="D222" s="93">
        <v>40</v>
      </c>
      <c r="E222" s="92">
        <v>24</v>
      </c>
      <c r="F222" s="92">
        <v>50</v>
      </c>
      <c r="G222" s="94">
        <v>19.668837500000002</v>
      </c>
      <c r="H222" s="95">
        <v>0.77436368110236231</v>
      </c>
      <c r="I222" s="96">
        <f t="shared" si="14"/>
        <v>33</v>
      </c>
      <c r="J222" s="97">
        <v>20</v>
      </c>
      <c r="K222" s="98">
        <f t="shared" si="12"/>
        <v>-0.33116249999999781</v>
      </c>
    </row>
    <row r="223" spans="1:11" ht="13.5" customHeight="1">
      <c r="A223" s="158">
        <f t="shared" si="13"/>
        <v>34</v>
      </c>
      <c r="B223" s="100">
        <v>12</v>
      </c>
      <c r="C223" s="100">
        <v>34</v>
      </c>
      <c r="D223" s="101">
        <v>40</v>
      </c>
      <c r="E223" s="100">
        <v>36</v>
      </c>
      <c r="F223" s="100">
        <v>50</v>
      </c>
      <c r="G223" s="102">
        <v>31.863524999999999</v>
      </c>
      <c r="H223" s="103">
        <v>1.2544694881889764</v>
      </c>
      <c r="I223" s="96">
        <f t="shared" si="14"/>
        <v>34</v>
      </c>
      <c r="J223" s="97">
        <v>32</v>
      </c>
      <c r="K223" s="98">
        <f t="shared" si="12"/>
        <v>-0.13647500000000079</v>
      </c>
    </row>
    <row r="224" spans="1:11" ht="13.5" customHeight="1">
      <c r="A224" s="158">
        <f t="shared" si="13"/>
        <v>35</v>
      </c>
      <c r="B224" s="92">
        <v>12</v>
      </c>
      <c r="C224" s="92">
        <v>34</v>
      </c>
      <c r="D224" s="93">
        <v>40</v>
      </c>
      <c r="E224" s="92">
        <v>48</v>
      </c>
      <c r="F224" s="92">
        <v>50</v>
      </c>
      <c r="G224" s="94">
        <v>43.241624999999999</v>
      </c>
      <c r="H224" s="95">
        <v>1.7024261811023622</v>
      </c>
      <c r="I224" s="96">
        <f t="shared" si="14"/>
        <v>35</v>
      </c>
      <c r="J224" s="97">
        <v>44</v>
      </c>
      <c r="K224" s="98">
        <f t="shared" si="12"/>
        <v>-0.75837500000000091</v>
      </c>
    </row>
    <row r="225" spans="1:11" ht="13.5" customHeight="1">
      <c r="A225" s="158">
        <f t="shared" si="13"/>
        <v>36</v>
      </c>
      <c r="B225" s="100">
        <v>12</v>
      </c>
      <c r="C225" s="100">
        <v>34</v>
      </c>
      <c r="D225" s="101">
        <v>40</v>
      </c>
      <c r="E225" s="100">
        <v>60</v>
      </c>
      <c r="F225" s="100">
        <v>50</v>
      </c>
      <c r="G225" s="102">
        <v>56.057312500000002</v>
      </c>
      <c r="H225" s="103">
        <v>2.2069808070866141</v>
      </c>
      <c r="I225" s="96">
        <f t="shared" si="14"/>
        <v>36</v>
      </c>
      <c r="J225" s="97">
        <v>57</v>
      </c>
      <c r="K225" s="98">
        <f t="shared" si="12"/>
        <v>-0.94268749999999812</v>
      </c>
    </row>
    <row r="226" spans="1:11" ht="13.5" customHeight="1">
      <c r="A226" s="158">
        <f t="shared" si="13"/>
        <v>37</v>
      </c>
      <c r="B226" s="92">
        <v>12</v>
      </c>
      <c r="C226" s="92">
        <v>34</v>
      </c>
      <c r="D226" s="93">
        <v>40</v>
      </c>
      <c r="E226" s="92">
        <v>24</v>
      </c>
      <c r="F226" s="92">
        <v>70</v>
      </c>
      <c r="G226" s="94">
        <v>19.439782899999997</v>
      </c>
      <c r="H226" s="95">
        <v>0.76534578346456683</v>
      </c>
      <c r="I226" s="96">
        <f t="shared" si="14"/>
        <v>37</v>
      </c>
      <c r="J226" s="97">
        <v>20</v>
      </c>
      <c r="K226" s="98">
        <f t="shared" si="12"/>
        <v>-0.56021710000000269</v>
      </c>
    </row>
    <row r="227" spans="1:11" ht="13.5" customHeight="1">
      <c r="A227" s="158">
        <f t="shared" si="13"/>
        <v>38</v>
      </c>
      <c r="B227" s="100">
        <v>12</v>
      </c>
      <c r="C227" s="100">
        <v>34</v>
      </c>
      <c r="D227" s="101">
        <v>40</v>
      </c>
      <c r="E227" s="100">
        <v>36</v>
      </c>
      <c r="F227" s="100">
        <v>70</v>
      </c>
      <c r="G227" s="102">
        <v>31.764385000000001</v>
      </c>
      <c r="H227" s="103">
        <v>1.2505663385826773</v>
      </c>
      <c r="I227" s="96">
        <f t="shared" si="14"/>
        <v>38</v>
      </c>
      <c r="J227" s="97">
        <v>32</v>
      </c>
      <c r="K227" s="98">
        <f t="shared" si="12"/>
        <v>-0.23561499999999924</v>
      </c>
    </row>
    <row r="228" spans="1:11" ht="13.5" customHeight="1">
      <c r="A228" s="158">
        <f t="shared" si="13"/>
        <v>39</v>
      </c>
      <c r="B228" s="92">
        <v>12</v>
      </c>
      <c r="C228" s="92">
        <v>34</v>
      </c>
      <c r="D228" s="93">
        <v>40</v>
      </c>
      <c r="E228" s="92">
        <v>50</v>
      </c>
      <c r="F228" s="92">
        <v>70</v>
      </c>
      <c r="G228" s="94">
        <v>44.877783799999996</v>
      </c>
      <c r="H228" s="95">
        <v>1.7668418818897638</v>
      </c>
      <c r="I228" s="96">
        <f t="shared" si="14"/>
        <v>39</v>
      </c>
      <c r="J228" s="97">
        <v>44</v>
      </c>
      <c r="K228" s="98">
        <f t="shared" si="12"/>
        <v>0.87778379999999601</v>
      </c>
    </row>
    <row r="229" spans="1:11" ht="13.5" customHeight="1">
      <c r="A229" s="158">
        <f t="shared" si="13"/>
        <v>40</v>
      </c>
      <c r="B229" s="100">
        <v>12</v>
      </c>
      <c r="C229" s="100">
        <v>34</v>
      </c>
      <c r="D229" s="101">
        <v>40</v>
      </c>
      <c r="E229" s="100">
        <v>63</v>
      </c>
      <c r="F229" s="100">
        <v>70</v>
      </c>
      <c r="G229" s="102">
        <v>58.491230700000003</v>
      </c>
      <c r="H229" s="103">
        <v>2.3028043582677169</v>
      </c>
      <c r="I229" s="96">
        <f t="shared" si="14"/>
        <v>40</v>
      </c>
      <c r="J229" s="97">
        <v>58</v>
      </c>
      <c r="K229" s="98">
        <f t="shared" si="12"/>
        <v>0.49123070000000268</v>
      </c>
    </row>
    <row r="230" spans="1:11" ht="13.5" customHeight="1">
      <c r="A230" s="158">
        <f t="shared" si="13"/>
        <v>41</v>
      </c>
      <c r="B230" s="92">
        <v>12</v>
      </c>
      <c r="C230" s="92">
        <v>34</v>
      </c>
      <c r="D230" s="93">
        <v>29</v>
      </c>
      <c r="E230" s="92">
        <v>25</v>
      </c>
      <c r="F230" s="92">
        <v>100</v>
      </c>
      <c r="G230" s="94">
        <v>20.9678</v>
      </c>
      <c r="H230" s="95">
        <v>0.82550393700787406</v>
      </c>
      <c r="I230" s="96">
        <f t="shared" si="14"/>
        <v>41</v>
      </c>
      <c r="J230" s="97">
        <v>20</v>
      </c>
      <c r="K230" s="98">
        <f t="shared" si="12"/>
        <v>0.96780000000000044</v>
      </c>
    </row>
    <row r="231" spans="1:11" ht="13.5" customHeight="1">
      <c r="A231" s="158">
        <f t="shared" si="13"/>
        <v>42</v>
      </c>
      <c r="B231" s="100">
        <v>12</v>
      </c>
      <c r="C231" s="100">
        <v>34</v>
      </c>
      <c r="D231" s="101">
        <v>31</v>
      </c>
      <c r="E231" s="100">
        <v>37</v>
      </c>
      <c r="F231" s="100">
        <v>100</v>
      </c>
      <c r="G231" s="102">
        <v>32.919800000000002</v>
      </c>
      <c r="H231" s="103">
        <v>1.2960551181102364</v>
      </c>
      <c r="I231" s="96">
        <f t="shared" si="14"/>
        <v>42</v>
      </c>
      <c r="J231" s="97">
        <v>32</v>
      </c>
      <c r="K231" s="98">
        <f t="shared" si="12"/>
        <v>0.91980000000000217</v>
      </c>
    </row>
    <row r="232" spans="1:11" s="72" customFormat="1" ht="13.5" customHeight="1">
      <c r="A232" s="158">
        <f t="shared" si="13"/>
        <v>43</v>
      </c>
      <c r="B232" s="92">
        <v>12</v>
      </c>
      <c r="C232" s="92">
        <v>34</v>
      </c>
      <c r="D232" s="93">
        <v>31</v>
      </c>
      <c r="E232" s="92">
        <v>48</v>
      </c>
      <c r="F232" s="92">
        <v>100</v>
      </c>
      <c r="G232" s="94">
        <v>43.620600000000003</v>
      </c>
      <c r="H232" s="95">
        <v>1.7173464566929135</v>
      </c>
      <c r="I232" s="96">
        <f t="shared" si="14"/>
        <v>43</v>
      </c>
      <c r="J232" s="97">
        <v>44</v>
      </c>
      <c r="K232" s="98">
        <f t="shared" si="12"/>
        <v>-0.37939999999999685</v>
      </c>
    </row>
    <row r="233" spans="1:11" ht="13.5" customHeight="1">
      <c r="A233" s="158">
        <f t="shared" si="13"/>
        <v>44</v>
      </c>
      <c r="B233" s="100">
        <v>12</v>
      </c>
      <c r="C233" s="100">
        <v>34</v>
      </c>
      <c r="D233" s="101">
        <v>32</v>
      </c>
      <c r="E233" s="100">
        <v>61</v>
      </c>
      <c r="F233" s="100">
        <v>100</v>
      </c>
      <c r="G233" s="102">
        <v>57.267400000000002</v>
      </c>
      <c r="H233" s="103">
        <v>2.2546220472440948</v>
      </c>
      <c r="I233" s="96">
        <f t="shared" si="14"/>
        <v>44</v>
      </c>
      <c r="J233" s="97">
        <v>57</v>
      </c>
      <c r="K233" s="98">
        <f t="shared" si="12"/>
        <v>0.26740000000000208</v>
      </c>
    </row>
    <row r="234" spans="1:11" s="72" customFormat="1" ht="13.5" customHeight="1">
      <c r="A234" s="158">
        <f t="shared" si="13"/>
        <v>45</v>
      </c>
      <c r="B234" s="92">
        <v>12</v>
      </c>
      <c r="C234" s="92">
        <v>34</v>
      </c>
      <c r="D234" s="93">
        <v>21</v>
      </c>
      <c r="E234" s="92">
        <v>23</v>
      </c>
      <c r="F234" s="92">
        <v>125</v>
      </c>
      <c r="G234" s="94">
        <v>19.825867187500002</v>
      </c>
      <c r="H234" s="95">
        <v>0.78054595226377965</v>
      </c>
      <c r="I234" s="96">
        <f t="shared" si="14"/>
        <v>45</v>
      </c>
      <c r="J234" s="97">
        <v>20</v>
      </c>
      <c r="K234" s="98">
        <f t="shared" si="12"/>
        <v>-0.17413281249999812</v>
      </c>
    </row>
    <row r="235" spans="1:11" ht="13.5" customHeight="1">
      <c r="A235" s="158">
        <f t="shared" si="13"/>
        <v>46</v>
      </c>
      <c r="B235" s="100">
        <v>12</v>
      </c>
      <c r="C235" s="100">
        <v>34</v>
      </c>
      <c r="D235" s="101">
        <v>24</v>
      </c>
      <c r="E235" s="100">
        <v>35</v>
      </c>
      <c r="F235" s="100">
        <v>125</v>
      </c>
      <c r="G235" s="102">
        <v>31.328093750000001</v>
      </c>
      <c r="H235" s="103">
        <v>1.2333895177165355</v>
      </c>
      <c r="I235" s="96">
        <f t="shared" si="14"/>
        <v>46</v>
      </c>
      <c r="J235" s="97">
        <v>32</v>
      </c>
      <c r="K235" s="98">
        <f t="shared" si="12"/>
        <v>-0.67190624999999926</v>
      </c>
    </row>
    <row r="236" spans="1:11" s="72" customFormat="1" ht="13.5" customHeight="1">
      <c r="A236" s="158">
        <f t="shared" si="13"/>
        <v>47</v>
      </c>
      <c r="B236" s="167">
        <v>12</v>
      </c>
      <c r="C236" s="167">
        <v>34</v>
      </c>
      <c r="D236" s="168">
        <v>25</v>
      </c>
      <c r="E236" s="167">
        <v>47</v>
      </c>
      <c r="F236" s="167">
        <v>125</v>
      </c>
      <c r="G236" s="169">
        <v>43.876578125000002</v>
      </c>
      <c r="H236" s="170">
        <v>1.7274243356299215</v>
      </c>
      <c r="I236" s="96">
        <f t="shared" si="14"/>
        <v>47</v>
      </c>
      <c r="J236" s="97">
        <v>44</v>
      </c>
      <c r="K236" s="98">
        <f t="shared" si="12"/>
        <v>-0.12342187499999824</v>
      </c>
    </row>
    <row r="237" spans="1:11" ht="13.5" customHeight="1">
      <c r="A237" s="158">
        <f t="shared" si="13"/>
        <v>48</v>
      </c>
      <c r="B237" s="100">
        <v>12</v>
      </c>
      <c r="C237" s="100">
        <v>34</v>
      </c>
      <c r="D237" s="101">
        <v>26</v>
      </c>
      <c r="E237" s="100">
        <v>59</v>
      </c>
      <c r="F237" s="100">
        <v>125</v>
      </c>
      <c r="G237" s="102">
        <v>56.667117187500004</v>
      </c>
      <c r="H237" s="103">
        <v>2.2309888656496066</v>
      </c>
      <c r="I237" s="96">
        <f t="shared" si="14"/>
        <v>48</v>
      </c>
      <c r="J237" s="97">
        <v>57</v>
      </c>
      <c r="K237" s="98">
        <f t="shared" si="12"/>
        <v>-0.33288281249999585</v>
      </c>
    </row>
    <row r="238" spans="1:11" s="72" customFormat="1" ht="13.5" customHeight="1">
      <c r="A238" s="158">
        <f t="shared" si="13"/>
        <v>49</v>
      </c>
      <c r="B238" s="167">
        <v>12</v>
      </c>
      <c r="C238" s="167">
        <v>34</v>
      </c>
      <c r="D238" s="168">
        <v>18</v>
      </c>
      <c r="E238" s="167">
        <v>22</v>
      </c>
      <c r="F238" s="167">
        <v>150</v>
      </c>
      <c r="G238" s="169">
        <v>19.694612500000002</v>
      </c>
      <c r="H238" s="170">
        <v>0.77537844488188989</v>
      </c>
      <c r="I238" s="96">
        <f t="shared" si="14"/>
        <v>49</v>
      </c>
      <c r="J238" s="97">
        <v>20</v>
      </c>
      <c r="K238" s="98">
        <f t="shared" si="12"/>
        <v>-0.30538749999999837</v>
      </c>
    </row>
    <row r="239" spans="1:11" ht="13.5" customHeight="1">
      <c r="A239" s="158">
        <f t="shared" si="13"/>
        <v>50</v>
      </c>
      <c r="B239" s="100">
        <v>12</v>
      </c>
      <c r="C239" s="100">
        <v>34</v>
      </c>
      <c r="D239" s="101">
        <v>21</v>
      </c>
      <c r="E239" s="100">
        <v>35</v>
      </c>
      <c r="F239" s="100">
        <v>150</v>
      </c>
      <c r="G239" s="102">
        <v>31.989825</v>
      </c>
      <c r="H239" s="103">
        <v>1.2594419291338583</v>
      </c>
      <c r="I239" s="96">
        <f t="shared" si="14"/>
        <v>50</v>
      </c>
      <c r="J239" s="97">
        <v>32</v>
      </c>
      <c r="K239" s="98">
        <f t="shared" si="12"/>
        <v>-1.0175000000000267E-2</v>
      </c>
    </row>
    <row r="240" spans="1:11" s="72" customFormat="1" ht="13.5" customHeight="1">
      <c r="A240" s="158">
        <f t="shared" si="13"/>
        <v>51</v>
      </c>
      <c r="B240" s="92">
        <v>12</v>
      </c>
      <c r="C240" s="92">
        <v>34</v>
      </c>
      <c r="D240" s="93">
        <v>21</v>
      </c>
      <c r="E240" s="92">
        <v>46</v>
      </c>
      <c r="F240" s="92">
        <v>150</v>
      </c>
      <c r="G240" s="94">
        <v>44.183875</v>
      </c>
      <c r="H240" s="95">
        <v>1.7395226377952757</v>
      </c>
      <c r="I240" s="96">
        <f t="shared" si="14"/>
        <v>51</v>
      </c>
      <c r="J240" s="97">
        <v>44</v>
      </c>
      <c r="K240" s="98">
        <f t="shared" si="12"/>
        <v>0.18387500000000045</v>
      </c>
    </row>
    <row r="241" spans="1:11" ht="13.5" customHeight="1">
      <c r="A241" s="158">
        <f t="shared" si="13"/>
        <v>52</v>
      </c>
      <c r="B241" s="100">
        <v>12</v>
      </c>
      <c r="C241" s="100">
        <v>34</v>
      </c>
      <c r="D241" s="101">
        <v>21</v>
      </c>
      <c r="E241" s="100">
        <v>58</v>
      </c>
      <c r="F241" s="100">
        <v>150</v>
      </c>
      <c r="G241" s="102">
        <v>57.036687499999999</v>
      </c>
      <c r="H241" s="103">
        <v>2.2455388779527561</v>
      </c>
      <c r="I241" s="96">
        <f t="shared" si="14"/>
        <v>52</v>
      </c>
      <c r="J241" s="97">
        <v>57</v>
      </c>
      <c r="K241" s="98">
        <f t="shared" si="12"/>
        <v>3.6687499999999318E-2</v>
      </c>
    </row>
    <row r="242" spans="1:11" s="72" customFormat="1" ht="13.5" customHeight="1">
      <c r="A242" s="158">
        <f t="shared" si="13"/>
        <v>53</v>
      </c>
      <c r="B242" s="92">
        <v>12</v>
      </c>
      <c r="C242" s="92">
        <v>34</v>
      </c>
      <c r="D242" s="93">
        <v>15</v>
      </c>
      <c r="E242" s="92">
        <v>22</v>
      </c>
      <c r="F242" s="92">
        <v>200</v>
      </c>
      <c r="G242" s="94">
        <v>20.079000000000004</v>
      </c>
      <c r="H242" s="95">
        <v>0.79051181102362222</v>
      </c>
      <c r="I242" s="96">
        <f t="shared" si="14"/>
        <v>53</v>
      </c>
      <c r="J242" s="97">
        <v>20</v>
      </c>
      <c r="K242" s="98">
        <f t="shared" si="12"/>
        <v>7.9000000000004178E-2</v>
      </c>
    </row>
    <row r="243" spans="1:11" ht="13.5" customHeight="1">
      <c r="A243" s="158">
        <f t="shared" si="13"/>
        <v>54</v>
      </c>
      <c r="B243" s="100">
        <v>12</v>
      </c>
      <c r="C243" s="100">
        <v>34</v>
      </c>
      <c r="D243" s="101">
        <v>15</v>
      </c>
      <c r="E243" s="100">
        <v>33</v>
      </c>
      <c r="F243" s="100">
        <v>200</v>
      </c>
      <c r="G243" s="102">
        <v>32.073599999999999</v>
      </c>
      <c r="H243" s="103">
        <v>1.262740157480315</v>
      </c>
      <c r="I243" s="96">
        <f t="shared" si="14"/>
        <v>54</v>
      </c>
      <c r="J243" s="97">
        <v>32</v>
      </c>
      <c r="K243" s="98">
        <f t="shared" si="12"/>
        <v>7.3599999999999E-2</v>
      </c>
    </row>
    <row r="244" spans="1:11" s="72" customFormat="1" ht="13.5" customHeight="1">
      <c r="A244" s="158">
        <f t="shared" si="13"/>
        <v>55</v>
      </c>
      <c r="B244" s="92">
        <v>12</v>
      </c>
      <c r="C244" s="92">
        <v>34</v>
      </c>
      <c r="D244" s="93">
        <v>16</v>
      </c>
      <c r="E244" s="92">
        <v>45</v>
      </c>
      <c r="F244" s="92">
        <v>200</v>
      </c>
      <c r="G244" s="94">
        <v>43.973400000000005</v>
      </c>
      <c r="H244" s="95">
        <v>1.7312362204724412</v>
      </c>
      <c r="I244" s="96">
        <f t="shared" si="14"/>
        <v>55</v>
      </c>
      <c r="J244" s="97">
        <v>44</v>
      </c>
      <c r="K244" s="98">
        <f t="shared" si="12"/>
        <v>-2.659999999999485E-2</v>
      </c>
    </row>
    <row r="245" spans="1:11" ht="13.5" customHeight="1">
      <c r="A245" s="171">
        <f t="shared" si="13"/>
        <v>56</v>
      </c>
      <c r="B245" s="111">
        <v>12</v>
      </c>
      <c r="C245" s="111">
        <v>34</v>
      </c>
      <c r="D245" s="112">
        <v>17</v>
      </c>
      <c r="E245" s="111">
        <v>58</v>
      </c>
      <c r="F245" s="111">
        <v>200</v>
      </c>
      <c r="G245" s="113">
        <v>57.005600000000015</v>
      </c>
      <c r="H245" s="114">
        <v>2.244314960629922</v>
      </c>
      <c r="I245" s="172">
        <f t="shared" si="14"/>
        <v>56</v>
      </c>
      <c r="J245" s="173">
        <v>57</v>
      </c>
      <c r="K245" s="174">
        <f t="shared" si="12"/>
        <v>5.6000000000153705E-3</v>
      </c>
    </row>
    <row r="246" spans="1:11" s="72" customFormat="1" ht="13.5" customHeight="1">
      <c r="A246" s="166">
        <f t="shared" si="13"/>
        <v>57</v>
      </c>
      <c r="B246" s="118">
        <v>12</v>
      </c>
      <c r="C246" s="118">
        <v>34</v>
      </c>
      <c r="D246" s="119">
        <v>40</v>
      </c>
      <c r="E246" s="118">
        <v>25</v>
      </c>
      <c r="F246" s="118">
        <v>34</v>
      </c>
      <c r="G246" s="120">
        <v>20.342870747999999</v>
      </c>
      <c r="H246" s="121">
        <v>0.8009004231496063</v>
      </c>
      <c r="I246" s="122">
        <f t="shared" si="14"/>
        <v>57</v>
      </c>
      <c r="J246" s="123">
        <v>20</v>
      </c>
      <c r="K246" s="124">
        <f t="shared" si="12"/>
        <v>0.34287074799999928</v>
      </c>
    </row>
    <row r="247" spans="1:11" ht="13.5" customHeight="1">
      <c r="A247" s="158">
        <f t="shared" si="13"/>
        <v>58</v>
      </c>
      <c r="B247" s="100">
        <v>12</v>
      </c>
      <c r="C247" s="100">
        <v>34</v>
      </c>
      <c r="D247" s="101">
        <v>40</v>
      </c>
      <c r="E247" s="100">
        <v>38</v>
      </c>
      <c r="F247" s="100">
        <v>34</v>
      </c>
      <c r="G247" s="102">
        <v>32.095515970944</v>
      </c>
      <c r="H247" s="103">
        <v>1.2636029909820472</v>
      </c>
      <c r="I247" s="96">
        <f t="shared" si="14"/>
        <v>58</v>
      </c>
      <c r="J247" s="97">
        <v>32</v>
      </c>
      <c r="K247" s="98">
        <f t="shared" si="12"/>
        <v>9.5515970943999662E-2</v>
      </c>
    </row>
    <row r="248" spans="1:11" s="72" customFormat="1" ht="13.5" customHeight="1">
      <c r="A248" s="158">
        <f t="shared" si="13"/>
        <v>59</v>
      </c>
      <c r="B248" s="92">
        <v>12</v>
      </c>
      <c r="C248" s="92">
        <v>34</v>
      </c>
      <c r="D248" s="93">
        <v>40</v>
      </c>
      <c r="E248" s="92">
        <v>51</v>
      </c>
      <c r="F248" s="92">
        <v>34</v>
      </c>
      <c r="G248" s="94">
        <v>43.792948639999999</v>
      </c>
      <c r="H248" s="95">
        <v>1.7241318362204725</v>
      </c>
      <c r="I248" s="96">
        <f t="shared" si="14"/>
        <v>59</v>
      </c>
      <c r="J248" s="97">
        <v>44</v>
      </c>
      <c r="K248" s="98">
        <f t="shared" si="12"/>
        <v>-0.20705136000000124</v>
      </c>
    </row>
    <row r="249" spans="1:11" ht="13.5" customHeight="1">
      <c r="A249" s="158">
        <f t="shared" si="13"/>
        <v>60</v>
      </c>
      <c r="B249" s="100">
        <v>12</v>
      </c>
      <c r="C249" s="100">
        <v>34</v>
      </c>
      <c r="D249" s="101">
        <v>40</v>
      </c>
      <c r="E249" s="100">
        <v>62</v>
      </c>
      <c r="F249" s="100">
        <v>34</v>
      </c>
      <c r="G249" s="102">
        <v>54.364083800000003</v>
      </c>
      <c r="H249" s="103">
        <v>2.1403182598425201</v>
      </c>
      <c r="I249" s="96">
        <f t="shared" si="14"/>
        <v>60</v>
      </c>
      <c r="J249" s="97">
        <v>55</v>
      </c>
      <c r="K249" s="98">
        <f t="shared" si="12"/>
        <v>-0.63591619999999693</v>
      </c>
    </row>
    <row r="250" spans="1:11" s="72" customFormat="1" ht="13.5" customHeight="1">
      <c r="A250" s="158">
        <f t="shared" si="13"/>
        <v>61</v>
      </c>
      <c r="B250" s="92">
        <v>12</v>
      </c>
      <c r="C250" s="92">
        <v>34</v>
      </c>
      <c r="D250" s="93">
        <v>37</v>
      </c>
      <c r="E250" s="92">
        <v>24</v>
      </c>
      <c r="F250" s="92">
        <v>50</v>
      </c>
      <c r="G250" s="94">
        <v>19.409437499999999</v>
      </c>
      <c r="H250" s="95">
        <v>0.76415108267716536</v>
      </c>
      <c r="I250" s="96">
        <f t="shared" si="14"/>
        <v>61</v>
      </c>
      <c r="J250" s="97">
        <v>20</v>
      </c>
      <c r="K250" s="98">
        <f t="shared" si="12"/>
        <v>-0.59056250000000077</v>
      </c>
    </row>
    <row r="251" spans="1:11" ht="13.5" customHeight="1">
      <c r="A251" s="158">
        <f t="shared" si="13"/>
        <v>62</v>
      </c>
      <c r="B251" s="100">
        <v>12</v>
      </c>
      <c r="C251" s="100">
        <v>34</v>
      </c>
      <c r="D251" s="101">
        <v>38</v>
      </c>
      <c r="E251" s="100">
        <v>38</v>
      </c>
      <c r="F251" s="100">
        <v>50</v>
      </c>
      <c r="G251" s="102">
        <v>31.80301</v>
      </c>
      <c r="H251" s="103">
        <v>1.2520870078740158</v>
      </c>
      <c r="I251" s="96">
        <f t="shared" si="14"/>
        <v>62</v>
      </c>
      <c r="J251" s="97">
        <v>32</v>
      </c>
      <c r="K251" s="98">
        <f t="shared" si="12"/>
        <v>-0.19698999999999955</v>
      </c>
    </row>
    <row r="252" spans="1:11" s="72" customFormat="1" ht="13.5" customHeight="1">
      <c r="A252" s="158">
        <f t="shared" si="13"/>
        <v>63</v>
      </c>
      <c r="B252" s="92">
        <v>12</v>
      </c>
      <c r="C252" s="92">
        <v>34</v>
      </c>
      <c r="D252" s="93">
        <v>38</v>
      </c>
      <c r="E252" s="92">
        <v>50</v>
      </c>
      <c r="F252" s="92">
        <v>50</v>
      </c>
      <c r="G252" s="94">
        <v>44.015700000000002</v>
      </c>
      <c r="H252" s="95">
        <v>1.7329015748031498</v>
      </c>
      <c r="I252" s="96">
        <f t="shared" si="14"/>
        <v>63</v>
      </c>
      <c r="J252" s="97">
        <v>44</v>
      </c>
      <c r="K252" s="98">
        <f t="shared" si="12"/>
        <v>1.570000000000249E-2</v>
      </c>
    </row>
    <row r="253" spans="1:11" ht="13.5" customHeight="1">
      <c r="A253" s="158">
        <f t="shared" si="13"/>
        <v>64</v>
      </c>
      <c r="B253" s="100">
        <v>12</v>
      </c>
      <c r="C253" s="100">
        <v>34</v>
      </c>
      <c r="D253" s="101">
        <v>39</v>
      </c>
      <c r="E253" s="100">
        <v>64</v>
      </c>
      <c r="F253" s="100">
        <v>50</v>
      </c>
      <c r="G253" s="102">
        <v>57.714775000000003</v>
      </c>
      <c r="H253" s="103">
        <v>2.2722352362204727</v>
      </c>
      <c r="I253" s="96">
        <f t="shared" si="14"/>
        <v>64</v>
      </c>
      <c r="J253" s="97">
        <v>57</v>
      </c>
      <c r="K253" s="98">
        <f t="shared" si="12"/>
        <v>0.71477500000000305</v>
      </c>
    </row>
    <row r="254" spans="1:11" s="72" customFormat="1" ht="13.5" customHeight="1">
      <c r="A254" s="158">
        <f t="shared" si="13"/>
        <v>65</v>
      </c>
      <c r="B254" s="92">
        <v>12</v>
      </c>
      <c r="C254" s="92">
        <v>34</v>
      </c>
      <c r="D254" s="93">
        <v>30</v>
      </c>
      <c r="E254" s="92">
        <v>24</v>
      </c>
      <c r="F254" s="92">
        <v>70</v>
      </c>
      <c r="G254" s="94">
        <v>20.001486499999999</v>
      </c>
      <c r="H254" s="95">
        <v>0.78746009842519682</v>
      </c>
      <c r="I254" s="96">
        <f t="shared" si="14"/>
        <v>65</v>
      </c>
      <c r="J254" s="97">
        <v>20</v>
      </c>
      <c r="K254" s="98">
        <f t="shared" si="12"/>
        <v>1.4864999999986139E-3</v>
      </c>
    </row>
    <row r="255" spans="1:11" ht="13.5" customHeight="1">
      <c r="A255" s="158">
        <f t="shared" si="13"/>
        <v>66</v>
      </c>
      <c r="B255" s="100">
        <v>12</v>
      </c>
      <c r="C255" s="100">
        <v>34</v>
      </c>
      <c r="D255" s="101">
        <v>29</v>
      </c>
      <c r="E255" s="100">
        <v>37</v>
      </c>
      <c r="F255" s="100">
        <v>70</v>
      </c>
      <c r="G255" s="102">
        <v>32.000299640000001</v>
      </c>
      <c r="H255" s="103">
        <v>1.2598543165354332</v>
      </c>
      <c r="I255" s="96">
        <f t="shared" si="14"/>
        <v>66</v>
      </c>
      <c r="J255" s="97">
        <v>32</v>
      </c>
      <c r="K255" s="98">
        <f t="shared" ref="K255:K273" si="15">G255-J255</f>
        <v>2.9964000000148872E-4</v>
      </c>
    </row>
    <row r="256" spans="1:11" s="72" customFormat="1" ht="13.5" customHeight="1">
      <c r="A256" s="158">
        <f t="shared" ref="A256:A273" si="16">A255+1</f>
        <v>67</v>
      </c>
      <c r="B256" s="92">
        <v>12</v>
      </c>
      <c r="C256" s="92">
        <v>34</v>
      </c>
      <c r="D256" s="93">
        <v>30</v>
      </c>
      <c r="E256" s="92">
        <v>49</v>
      </c>
      <c r="F256" s="92">
        <v>70</v>
      </c>
      <c r="G256" s="94">
        <v>44.360495999999998</v>
      </c>
      <c r="H256" s="95">
        <v>1.7464762204724409</v>
      </c>
      <c r="I256" s="96">
        <f t="shared" ref="I256:I273" si="17">I255+1</f>
        <v>67</v>
      </c>
      <c r="J256" s="97">
        <v>44</v>
      </c>
      <c r="K256" s="98">
        <f t="shared" si="15"/>
        <v>0.36049599999999771</v>
      </c>
    </row>
    <row r="257" spans="1:11" ht="13.5" customHeight="1">
      <c r="A257" s="158">
        <f t="shared" si="16"/>
        <v>68</v>
      </c>
      <c r="B257" s="100">
        <v>12</v>
      </c>
      <c r="C257" s="100">
        <v>34</v>
      </c>
      <c r="D257" s="101">
        <v>30</v>
      </c>
      <c r="E257" s="100">
        <v>63</v>
      </c>
      <c r="F257" s="100">
        <v>70</v>
      </c>
      <c r="G257" s="102">
        <v>58.220655000000001</v>
      </c>
      <c r="H257" s="103">
        <v>2.2921517716535433</v>
      </c>
      <c r="I257" s="96">
        <f t="shared" si="17"/>
        <v>68</v>
      </c>
      <c r="J257" s="97">
        <v>58</v>
      </c>
      <c r="K257" s="98">
        <f t="shared" si="15"/>
        <v>0.22065500000000071</v>
      </c>
    </row>
    <row r="258" spans="1:11" s="72" customFormat="1" ht="13.5" customHeight="1">
      <c r="A258" s="158">
        <f t="shared" si="16"/>
        <v>69</v>
      </c>
      <c r="B258" s="92">
        <v>12</v>
      </c>
      <c r="C258" s="92">
        <v>34</v>
      </c>
      <c r="D258" s="93">
        <v>22</v>
      </c>
      <c r="E258" s="92">
        <v>23</v>
      </c>
      <c r="F258" s="92">
        <v>100</v>
      </c>
      <c r="G258" s="94">
        <v>20.503599999999999</v>
      </c>
      <c r="H258" s="95">
        <v>0.80722834645669295</v>
      </c>
      <c r="I258" s="96">
        <f t="shared" si="17"/>
        <v>69</v>
      </c>
      <c r="J258" s="97">
        <v>20</v>
      </c>
      <c r="K258" s="98">
        <f t="shared" si="15"/>
        <v>0.50359999999999872</v>
      </c>
    </row>
    <row r="259" spans="1:11" ht="13.5" customHeight="1">
      <c r="A259" s="158">
        <f t="shared" si="16"/>
        <v>70</v>
      </c>
      <c r="B259" s="100">
        <v>12</v>
      </c>
      <c r="C259" s="100">
        <v>34</v>
      </c>
      <c r="D259" s="101">
        <v>22</v>
      </c>
      <c r="E259" s="100">
        <v>35</v>
      </c>
      <c r="F259" s="100">
        <v>100</v>
      </c>
      <c r="G259" s="102">
        <v>32.428170000000009</v>
      </c>
      <c r="H259" s="103">
        <v>1.2766996062992131</v>
      </c>
      <c r="I259" s="96">
        <f t="shared" si="17"/>
        <v>70</v>
      </c>
      <c r="J259" s="97">
        <v>32</v>
      </c>
      <c r="K259" s="98">
        <f t="shared" si="15"/>
        <v>0.4281700000000086</v>
      </c>
    </row>
    <row r="260" spans="1:11" s="72" customFormat="1" ht="13.5" customHeight="1">
      <c r="A260" s="158">
        <f t="shared" si="16"/>
        <v>71</v>
      </c>
      <c r="B260" s="92">
        <v>12</v>
      </c>
      <c r="C260" s="92">
        <v>34</v>
      </c>
      <c r="D260" s="93">
        <v>24</v>
      </c>
      <c r="E260" s="92">
        <v>47</v>
      </c>
      <c r="F260" s="92">
        <v>100</v>
      </c>
      <c r="G260" s="94">
        <v>43.995100000000001</v>
      </c>
      <c r="H260" s="95">
        <v>1.7320905511811024</v>
      </c>
      <c r="I260" s="96">
        <f t="shared" si="17"/>
        <v>71</v>
      </c>
      <c r="J260" s="97">
        <v>44</v>
      </c>
      <c r="K260" s="98">
        <f t="shared" si="15"/>
        <v>-4.8999999999992383E-3</v>
      </c>
    </row>
    <row r="261" spans="1:11" ht="13.5" customHeight="1">
      <c r="A261" s="158">
        <f t="shared" si="16"/>
        <v>72</v>
      </c>
      <c r="B261" s="100">
        <v>12</v>
      </c>
      <c r="C261" s="100">
        <v>34</v>
      </c>
      <c r="D261" s="101">
        <v>24</v>
      </c>
      <c r="E261" s="100">
        <v>60</v>
      </c>
      <c r="F261" s="100">
        <v>100</v>
      </c>
      <c r="G261" s="102">
        <v>57.099299999999999</v>
      </c>
      <c r="H261" s="103">
        <v>2.2480039370078742</v>
      </c>
      <c r="I261" s="96">
        <f t="shared" si="17"/>
        <v>72</v>
      </c>
      <c r="J261" s="97">
        <v>57</v>
      </c>
      <c r="K261" s="98">
        <f t="shared" si="15"/>
        <v>9.92999999999995E-2</v>
      </c>
    </row>
    <row r="262" spans="1:11" s="72" customFormat="1" ht="13.5" customHeight="1">
      <c r="A262" s="158">
        <f t="shared" si="16"/>
        <v>73</v>
      </c>
      <c r="B262" s="92">
        <v>12</v>
      </c>
      <c r="C262" s="92">
        <v>34</v>
      </c>
      <c r="D262" s="93">
        <v>18</v>
      </c>
      <c r="E262" s="92">
        <v>21</v>
      </c>
      <c r="F262" s="92">
        <v>125</v>
      </c>
      <c r="G262" s="94">
        <v>19.853601562500003</v>
      </c>
      <c r="H262" s="95">
        <v>0.78163785679133879</v>
      </c>
      <c r="I262" s="96">
        <f t="shared" si="17"/>
        <v>73</v>
      </c>
      <c r="J262" s="97">
        <v>20</v>
      </c>
      <c r="K262" s="98">
        <f t="shared" si="15"/>
        <v>-0.1463984374999967</v>
      </c>
    </row>
    <row r="263" spans="1:11" ht="13.5" customHeight="1">
      <c r="A263" s="158">
        <f t="shared" si="16"/>
        <v>74</v>
      </c>
      <c r="B263" s="100">
        <v>12</v>
      </c>
      <c r="C263" s="100">
        <v>34</v>
      </c>
      <c r="D263" s="101">
        <v>18</v>
      </c>
      <c r="E263" s="100">
        <v>33</v>
      </c>
      <c r="F263" s="100">
        <v>125</v>
      </c>
      <c r="G263" s="102">
        <v>31.44727109375</v>
      </c>
      <c r="H263" s="103">
        <v>1.2380815391240159</v>
      </c>
      <c r="I263" s="96">
        <f t="shared" si="17"/>
        <v>74</v>
      </c>
      <c r="J263" s="97">
        <v>32</v>
      </c>
      <c r="K263" s="98">
        <f t="shared" si="15"/>
        <v>-0.5527289062499996</v>
      </c>
    </row>
    <row r="264" spans="1:11" s="72" customFormat="1" ht="13.5" customHeight="1">
      <c r="A264" s="158">
        <f t="shared" si="16"/>
        <v>75</v>
      </c>
      <c r="B264" s="167">
        <v>12</v>
      </c>
      <c r="C264" s="167">
        <v>34</v>
      </c>
      <c r="D264" s="168">
        <v>19</v>
      </c>
      <c r="E264" s="167">
        <v>46</v>
      </c>
      <c r="F264" s="167">
        <v>125</v>
      </c>
      <c r="G264" s="169">
        <v>44.006562500000001</v>
      </c>
      <c r="H264" s="170">
        <v>1.7325418307086615</v>
      </c>
      <c r="I264" s="96">
        <f t="shared" si="17"/>
        <v>75</v>
      </c>
      <c r="J264" s="97">
        <v>44</v>
      </c>
      <c r="K264" s="98">
        <f t="shared" si="15"/>
        <v>6.5625000000011369E-3</v>
      </c>
    </row>
    <row r="265" spans="1:11" ht="13.5" customHeight="1">
      <c r="A265" s="158">
        <f t="shared" si="16"/>
        <v>76</v>
      </c>
      <c r="B265" s="100">
        <v>12</v>
      </c>
      <c r="C265" s="100">
        <v>34</v>
      </c>
      <c r="D265" s="101">
        <v>19</v>
      </c>
      <c r="E265" s="100">
        <v>58</v>
      </c>
      <c r="F265" s="100">
        <v>125</v>
      </c>
      <c r="G265" s="102">
        <v>56.316343750000001</v>
      </c>
      <c r="H265" s="103">
        <v>2.2171788877952756</v>
      </c>
      <c r="I265" s="96">
        <f t="shared" si="17"/>
        <v>76</v>
      </c>
      <c r="J265" s="97">
        <v>57</v>
      </c>
      <c r="K265" s="98">
        <f t="shared" si="15"/>
        <v>-0.68365624999999852</v>
      </c>
    </row>
    <row r="266" spans="1:11" s="72" customFormat="1" ht="13.5" customHeight="1">
      <c r="A266" s="158">
        <f t="shared" si="16"/>
        <v>77</v>
      </c>
      <c r="B266" s="167">
        <v>12</v>
      </c>
      <c r="C266" s="167">
        <v>34</v>
      </c>
      <c r="D266" s="168">
        <v>15</v>
      </c>
      <c r="E266" s="167">
        <v>20</v>
      </c>
      <c r="F266" s="167">
        <v>150</v>
      </c>
      <c r="G266" s="169">
        <v>19.8423625</v>
      </c>
      <c r="H266" s="170">
        <v>0.78119537401574812</v>
      </c>
      <c r="I266" s="96">
        <f t="shared" si="17"/>
        <v>77</v>
      </c>
      <c r="J266" s="97">
        <v>20</v>
      </c>
      <c r="K266" s="98">
        <f t="shared" si="15"/>
        <v>-0.15763749999999987</v>
      </c>
    </row>
    <row r="267" spans="1:11" ht="13.5" customHeight="1">
      <c r="A267" s="158">
        <f t="shared" si="16"/>
        <v>78</v>
      </c>
      <c r="B267" s="100">
        <v>12</v>
      </c>
      <c r="C267" s="100">
        <v>34</v>
      </c>
      <c r="D267" s="101">
        <v>16</v>
      </c>
      <c r="E267" s="100">
        <v>34</v>
      </c>
      <c r="F267" s="100">
        <v>150</v>
      </c>
      <c r="G267" s="102">
        <v>32.243654999999997</v>
      </c>
      <c r="H267" s="103">
        <v>1.2694352362204724</v>
      </c>
      <c r="I267" s="96">
        <f t="shared" si="17"/>
        <v>78</v>
      </c>
      <c r="J267" s="97">
        <v>32</v>
      </c>
      <c r="K267" s="98">
        <f t="shared" si="15"/>
        <v>0.24365499999999685</v>
      </c>
    </row>
    <row r="268" spans="1:11" s="72" customFormat="1" ht="13.5" customHeight="1">
      <c r="A268" s="158">
        <f t="shared" si="16"/>
        <v>79</v>
      </c>
      <c r="B268" s="92">
        <v>12</v>
      </c>
      <c r="C268" s="92">
        <v>34</v>
      </c>
      <c r="D268" s="93">
        <v>17</v>
      </c>
      <c r="E268" s="92">
        <v>45</v>
      </c>
      <c r="F268" s="92">
        <v>150</v>
      </c>
      <c r="G268" s="94">
        <v>43.699200000000005</v>
      </c>
      <c r="H268" s="95">
        <v>1.72044094488189</v>
      </c>
      <c r="I268" s="96">
        <f t="shared" si="17"/>
        <v>79</v>
      </c>
      <c r="J268" s="97">
        <v>44</v>
      </c>
      <c r="K268" s="98">
        <f t="shared" si="15"/>
        <v>-0.30079999999999529</v>
      </c>
    </row>
    <row r="269" spans="1:11" s="72" customFormat="1" ht="13.5" customHeight="1">
      <c r="A269" s="158">
        <f t="shared" si="16"/>
        <v>80</v>
      </c>
      <c r="B269" s="100">
        <v>12</v>
      </c>
      <c r="C269" s="100">
        <v>34</v>
      </c>
      <c r="D269" s="101">
        <v>18</v>
      </c>
      <c r="E269" s="100">
        <v>58</v>
      </c>
      <c r="F269" s="100">
        <v>150</v>
      </c>
      <c r="G269" s="102">
        <v>57.216574999999999</v>
      </c>
      <c r="H269" s="103">
        <v>2.2526210629921262</v>
      </c>
      <c r="I269" s="96">
        <f t="shared" si="17"/>
        <v>80</v>
      </c>
      <c r="J269" s="97">
        <v>57</v>
      </c>
      <c r="K269" s="98">
        <f t="shared" si="15"/>
        <v>0.21657499999999885</v>
      </c>
    </row>
    <row r="270" spans="1:11" s="72" customFormat="1" ht="13.5" customHeight="1">
      <c r="A270" s="158">
        <f t="shared" si="16"/>
        <v>81</v>
      </c>
      <c r="B270" s="92">
        <v>12</v>
      </c>
      <c r="C270" s="92">
        <v>34</v>
      </c>
      <c r="D270" s="93">
        <v>12</v>
      </c>
      <c r="E270" s="92">
        <v>21</v>
      </c>
      <c r="F270" s="92">
        <v>200</v>
      </c>
      <c r="G270" s="94">
        <v>20.046599999999998</v>
      </c>
      <c r="H270" s="95">
        <v>0.78923622047244091</v>
      </c>
      <c r="I270" s="96">
        <f t="shared" si="17"/>
        <v>81</v>
      </c>
      <c r="J270" s="97">
        <v>20</v>
      </c>
      <c r="K270" s="98">
        <f t="shared" si="15"/>
        <v>4.6599999999997976E-2</v>
      </c>
    </row>
    <row r="271" spans="1:11" s="72" customFormat="1" ht="13.5" customHeight="1">
      <c r="A271" s="158">
        <f t="shared" si="16"/>
        <v>82</v>
      </c>
      <c r="B271" s="100">
        <v>12</v>
      </c>
      <c r="C271" s="100">
        <v>34</v>
      </c>
      <c r="D271" s="101">
        <v>13</v>
      </c>
      <c r="E271" s="100">
        <v>33</v>
      </c>
      <c r="F271" s="100">
        <v>200</v>
      </c>
      <c r="G271" s="102">
        <v>31.980740000000043</v>
      </c>
      <c r="H271" s="103">
        <v>1.2590842519685057</v>
      </c>
      <c r="I271" s="96">
        <f t="shared" si="17"/>
        <v>82</v>
      </c>
      <c r="J271" s="97">
        <v>32</v>
      </c>
      <c r="K271" s="98">
        <f t="shared" si="15"/>
        <v>-1.9259999999956534E-2</v>
      </c>
    </row>
    <row r="272" spans="1:11" s="72" customFormat="1" ht="13.5" customHeight="1">
      <c r="A272" s="158">
        <f t="shared" si="16"/>
        <v>83</v>
      </c>
      <c r="B272" s="92">
        <v>12</v>
      </c>
      <c r="C272" s="92">
        <v>34</v>
      </c>
      <c r="D272" s="93">
        <v>14</v>
      </c>
      <c r="E272" s="92">
        <v>45</v>
      </c>
      <c r="F272" s="92">
        <v>200</v>
      </c>
      <c r="G272" s="94">
        <v>44.128</v>
      </c>
      <c r="H272" s="95">
        <v>1.7373228346456695</v>
      </c>
      <c r="I272" s="96">
        <f t="shared" si="17"/>
        <v>83</v>
      </c>
      <c r="J272" s="97">
        <v>44</v>
      </c>
      <c r="K272" s="98">
        <f t="shared" si="15"/>
        <v>0.12800000000000011</v>
      </c>
    </row>
    <row r="273" spans="1:11" s="72" customFormat="1" ht="13.5" customHeight="1">
      <c r="A273" s="171">
        <f t="shared" si="16"/>
        <v>84</v>
      </c>
      <c r="B273" s="111">
        <v>12</v>
      </c>
      <c r="C273" s="111">
        <v>34</v>
      </c>
      <c r="D273" s="112">
        <v>14</v>
      </c>
      <c r="E273" s="111">
        <v>57</v>
      </c>
      <c r="F273" s="111">
        <v>200</v>
      </c>
      <c r="G273" s="113">
        <v>57.066600000000001</v>
      </c>
      <c r="H273" s="207">
        <v>2.2467165354330709</v>
      </c>
      <c r="I273" s="208">
        <f t="shared" si="17"/>
        <v>84</v>
      </c>
      <c r="J273" s="173">
        <v>57</v>
      </c>
      <c r="K273" s="174">
        <f t="shared" si="15"/>
        <v>6.6600000000001103E-2</v>
      </c>
    </row>
    <row r="274" spans="1:11" ht="6.75" customHeight="1">
      <c r="A274" s="181"/>
      <c r="B274" s="182"/>
      <c r="C274" s="183"/>
      <c r="D274" s="209"/>
      <c r="E274" s="210"/>
      <c r="F274" s="185"/>
      <c r="G274" s="211"/>
      <c r="H274" s="211"/>
      <c r="I274" s="181"/>
      <c r="J274" s="136"/>
      <c r="K274" s="212"/>
    </row>
    <row r="275" spans="1:11">
      <c r="A275" s="62"/>
      <c r="B275" s="55"/>
      <c r="C275" s="213"/>
      <c r="D275" s="57"/>
      <c r="E275" s="1"/>
      <c r="F275" s="214"/>
      <c r="G275" s="59"/>
      <c r="H275" s="59"/>
      <c r="I275" s="1"/>
      <c r="J275" s="140" t="s">
        <v>48</v>
      </c>
      <c r="K275" s="141">
        <v>22</v>
      </c>
    </row>
    <row r="276" spans="1:11" ht="18">
      <c r="A276" s="54"/>
      <c r="B276" s="55"/>
      <c r="C276" s="56"/>
      <c r="D276" s="57"/>
      <c r="E276" s="58"/>
      <c r="F276" s="58"/>
      <c r="G276" s="59"/>
      <c r="H276" s="58"/>
      <c r="I276" s="60"/>
      <c r="J276" s="61"/>
      <c r="K276" s="62"/>
    </row>
    <row r="277" spans="1:11">
      <c r="A277" s="62"/>
      <c r="B277" s="54"/>
      <c r="C277" s="63"/>
      <c r="D277" s="64"/>
      <c r="E277" s="65"/>
      <c r="F277" s="66"/>
      <c r="G277" s="61"/>
      <c r="H277" s="65"/>
      <c r="I277" s="68"/>
      <c r="J277" s="61"/>
      <c r="K277" s="62"/>
    </row>
    <row r="278" spans="1:11">
      <c r="A278" s="1"/>
      <c r="B278" s="54"/>
      <c r="C278" s="63"/>
      <c r="D278" s="58"/>
      <c r="E278" s="70"/>
      <c r="F278" s="71"/>
      <c r="G278" s="58"/>
      <c r="H278" s="70"/>
      <c r="I278" s="71"/>
      <c r="J278" s="59"/>
      <c r="K278" s="1"/>
    </row>
    <row r="279" spans="1:11">
      <c r="A279" s="1"/>
      <c r="B279" s="55"/>
      <c r="C279" s="213"/>
      <c r="D279" s="57"/>
      <c r="E279" s="1"/>
      <c r="F279" s="214"/>
      <c r="G279" s="59"/>
      <c r="H279" s="59"/>
      <c r="I279" s="1"/>
      <c r="J279" s="59"/>
      <c r="K279" s="1"/>
    </row>
    <row r="280" spans="1:11">
      <c r="A280" s="1"/>
      <c r="B280" s="55"/>
      <c r="C280" s="213"/>
      <c r="D280" s="57"/>
      <c r="E280" s="1"/>
      <c r="F280" s="214"/>
      <c r="G280" s="59"/>
      <c r="H280" s="59"/>
      <c r="I280" s="1"/>
      <c r="J280" s="59"/>
      <c r="K280" s="1"/>
    </row>
    <row r="281" spans="1:11">
      <c r="A281" s="1"/>
      <c r="B281" s="55"/>
      <c r="C281" s="213"/>
      <c r="D281" s="57"/>
      <c r="E281" s="1"/>
      <c r="F281" s="214"/>
      <c r="G281" s="59"/>
      <c r="H281" s="59"/>
      <c r="I281" s="1"/>
      <c r="J281" s="59"/>
      <c r="K281" s="1"/>
    </row>
    <row r="282" spans="1:11">
      <c r="A282" s="1"/>
      <c r="B282" s="55"/>
      <c r="C282" s="213"/>
      <c r="D282" s="57"/>
      <c r="E282" s="1"/>
      <c r="F282" s="214"/>
      <c r="G282" s="59"/>
      <c r="H282" s="59"/>
      <c r="I282" s="1"/>
      <c r="J282" s="59"/>
      <c r="K282" s="1"/>
    </row>
  </sheetData>
  <sheetProtection password="CBDD" sheet="1" objects="1" scenarios="1" selectLockedCells="1" selectUnlockedCells="1"/>
  <mergeCells count="3">
    <mergeCell ref="A5:K5"/>
    <mergeCell ref="A95:K95"/>
    <mergeCell ref="A186:K186"/>
  </mergeCells>
  <conditionalFormatting sqref="K99:K182 K190:K273 K9:K92">
    <cfRule type="cellIs" dxfId="86" priority="1" operator="between">
      <formula>-0.5</formula>
      <formula>0.5</formula>
    </cfRule>
  </conditionalFormatting>
  <pageMargins left="0.46" right="0.48" top="1.24" bottom="1.41" header="0.3" footer="0.3"/>
  <pageSetup paperSize="9" orientation="portrait" r:id="rId1"/>
  <headerFooter>
    <oddHeader>&amp;L&amp;G&amp;R&amp;"Arial,Fett"Profometer PM-6 Cover at Stirrups
Calculation of the real Cover&amp;"Arial,Standard"
v 2.01</oddHeader>
  </headerFooter>
  <rowBreaks count="2" manualBreakCount="2">
    <brk id="94" max="16383" man="1"/>
    <brk id="185" max="16383" man="1"/>
  </rowBreaks>
  <legacyDrawingHF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6"/>
  <dimension ref="A1:M127"/>
  <sheetViews>
    <sheetView topLeftCell="B1" zoomScale="85" zoomScaleNormal="85" workbookViewId="0">
      <selection activeCell="N96" sqref="N96"/>
    </sheetView>
  </sheetViews>
  <sheetFormatPr defaultColWidth="9.140625" defaultRowHeight="15"/>
  <cols>
    <col min="1" max="1" width="7.140625" customWidth="1"/>
    <col min="2" max="2" width="6.85546875" customWidth="1"/>
    <col min="3" max="3" width="7.85546875" style="215" customWidth="1"/>
    <col min="4" max="4" width="7.85546875" style="216" customWidth="1"/>
    <col min="5" max="5" width="7.85546875" style="217" customWidth="1"/>
    <col min="6" max="6" width="7.85546875" customWidth="1"/>
    <col min="7" max="7" width="7.85546875" style="218" customWidth="1"/>
    <col min="8" max="9" width="7.85546875" style="219" customWidth="1"/>
    <col min="10" max="10" width="7.7109375" customWidth="1"/>
    <col min="11" max="11" width="9.42578125" style="219" customWidth="1"/>
    <col min="12" max="21" width="7.85546875" customWidth="1"/>
  </cols>
  <sheetData>
    <row r="1" spans="1:12" ht="23.25">
      <c r="A1" s="1"/>
      <c r="B1" s="1"/>
      <c r="C1" s="220" t="s">
        <v>38</v>
      </c>
      <c r="E1" s="221" t="s">
        <v>53</v>
      </c>
      <c r="G1" s="71"/>
      <c r="H1" s="58"/>
      <c r="I1" s="70"/>
      <c r="J1" s="71"/>
      <c r="K1" s="59"/>
      <c r="L1" s="1"/>
    </row>
    <row r="2" spans="1:12" ht="7.15" customHeight="1">
      <c r="A2" s="1"/>
      <c r="B2" s="1"/>
      <c r="C2" s="54"/>
      <c r="D2" s="63"/>
      <c r="E2" s="58"/>
      <c r="F2" s="70"/>
      <c r="G2" s="71"/>
      <c r="H2" s="58"/>
      <c r="I2" s="70"/>
      <c r="J2" s="71"/>
      <c r="K2" s="59"/>
      <c r="L2" s="1"/>
    </row>
    <row r="3" spans="1:12" ht="21">
      <c r="B3" s="380" t="s">
        <v>41</v>
      </c>
      <c r="C3" s="380"/>
      <c r="D3" s="380"/>
      <c r="E3" s="380"/>
      <c r="F3" s="380"/>
      <c r="G3" s="380"/>
      <c r="H3" s="380"/>
      <c r="I3" s="380"/>
      <c r="J3" s="380"/>
      <c r="K3" s="380"/>
      <c r="L3" s="380"/>
    </row>
    <row r="4" spans="1:12" ht="18">
      <c r="A4" s="73"/>
      <c r="B4" s="73"/>
      <c r="C4" s="73"/>
      <c r="D4" s="73"/>
      <c r="E4" s="73"/>
      <c r="F4" s="74" t="s">
        <v>54</v>
      </c>
      <c r="G4" s="73"/>
      <c r="H4" s="73"/>
      <c r="I4" s="73"/>
      <c r="J4" s="73"/>
      <c r="K4" s="73"/>
      <c r="L4" s="73"/>
    </row>
    <row r="5" spans="1:12" ht="16.5">
      <c r="A5" s="75"/>
      <c r="B5" s="222"/>
      <c r="C5" s="76" t="s">
        <v>43</v>
      </c>
      <c r="D5" s="76" t="s">
        <v>44</v>
      </c>
      <c r="E5" s="77" t="s">
        <v>32</v>
      </c>
      <c r="F5" s="76" t="s">
        <v>23</v>
      </c>
      <c r="G5" s="76" t="s">
        <v>45</v>
      </c>
      <c r="H5" s="78" t="s">
        <v>22</v>
      </c>
      <c r="I5" s="79" t="s">
        <v>24</v>
      </c>
      <c r="J5" s="223" t="s">
        <v>34</v>
      </c>
      <c r="K5" s="78" t="s">
        <v>22</v>
      </c>
      <c r="L5" s="224" t="s">
        <v>24</v>
      </c>
    </row>
    <row r="6" spans="1:12" ht="15.6" customHeight="1">
      <c r="A6" s="83" t="s">
        <v>34</v>
      </c>
      <c r="B6" s="225" t="s">
        <v>55</v>
      </c>
      <c r="C6" s="84" t="s">
        <v>3</v>
      </c>
      <c r="D6" s="84" t="s">
        <v>3</v>
      </c>
      <c r="E6" s="85" t="s">
        <v>3</v>
      </c>
      <c r="F6" s="84" t="s">
        <v>3</v>
      </c>
      <c r="G6" s="84" t="s">
        <v>3</v>
      </c>
      <c r="H6" s="86" t="s">
        <v>3</v>
      </c>
      <c r="I6" s="87" t="s">
        <v>25</v>
      </c>
      <c r="J6" s="226" t="s">
        <v>56</v>
      </c>
      <c r="K6" s="227" t="s">
        <v>3</v>
      </c>
      <c r="L6" s="228" t="s">
        <v>25</v>
      </c>
    </row>
    <row r="7" spans="1:12" s="72" customFormat="1" ht="13.5" customHeight="1">
      <c r="A7" s="229">
        <v>1</v>
      </c>
      <c r="B7" s="382">
        <v>0</v>
      </c>
      <c r="C7" s="9">
        <v>6</v>
      </c>
      <c r="D7" s="9">
        <v>40</v>
      </c>
      <c r="E7" s="20">
        <v>40</v>
      </c>
      <c r="F7" s="9">
        <v>23</v>
      </c>
      <c r="G7" s="9">
        <v>40</v>
      </c>
      <c r="H7" s="230">
        <v>20.015432000000001</v>
      </c>
      <c r="I7" s="163">
        <v>0.78800913385826798</v>
      </c>
      <c r="J7" s="231">
        <v>1</v>
      </c>
      <c r="K7" s="230">
        <v>20.015432000000001</v>
      </c>
      <c r="L7" s="163">
        <v>0.78800913385826798</v>
      </c>
    </row>
    <row r="8" spans="1:12" ht="13.5" customHeight="1" thickBot="1">
      <c r="A8" s="232"/>
      <c r="B8" s="383"/>
      <c r="C8" s="233" t="s">
        <v>57</v>
      </c>
      <c r="D8" s="9"/>
      <c r="E8" s="20"/>
      <c r="F8" s="9"/>
      <c r="G8" s="9"/>
      <c r="H8" s="234">
        <v>27.060041419437741</v>
      </c>
      <c r="I8" s="235">
        <v>1.0653559613951866</v>
      </c>
      <c r="J8" s="384">
        <v>0</v>
      </c>
      <c r="K8" s="236">
        <v>21.005240940766491</v>
      </c>
      <c r="L8" s="237">
        <v>0.82697798979395643</v>
      </c>
    </row>
    <row r="9" spans="1:12" s="240" customFormat="1" ht="13.5" customHeight="1" thickBot="1">
      <c r="A9" s="238"/>
      <c r="B9" s="386" t="s">
        <v>58</v>
      </c>
      <c r="C9" s="239"/>
      <c r="D9" s="239"/>
      <c r="F9" s="239"/>
      <c r="G9" s="241" t="s">
        <v>59</v>
      </c>
      <c r="H9" s="242">
        <f>H8-H7</f>
        <v>7.0446094194377409</v>
      </c>
      <c r="I9" s="243">
        <f>I8-I7</f>
        <v>0.27734682753691864</v>
      </c>
      <c r="J9" s="385"/>
      <c r="K9" s="244">
        <f>K8-K7</f>
        <v>0.98980894076649051</v>
      </c>
      <c r="L9" s="243">
        <f>L8-L7</f>
        <v>3.896885593568844E-2</v>
      </c>
    </row>
    <row r="10" spans="1:12" ht="13.5" customHeight="1">
      <c r="A10" s="245">
        <v>2</v>
      </c>
      <c r="B10" s="386"/>
      <c r="C10" s="100">
        <v>6</v>
      </c>
      <c r="D10" s="100">
        <v>40</v>
      </c>
      <c r="E10" s="101">
        <v>40</v>
      </c>
      <c r="F10" s="100">
        <v>36</v>
      </c>
      <c r="G10" s="100">
        <v>70</v>
      </c>
      <c r="H10" s="246">
        <v>31.592477699999996</v>
      </c>
      <c r="I10" s="103">
        <v>1.2437983346456691</v>
      </c>
      <c r="J10" s="247">
        <v>2</v>
      </c>
      <c r="K10" s="248">
        <v>31.592477699999996</v>
      </c>
      <c r="L10" s="249">
        <v>1.2437983346456691</v>
      </c>
    </row>
    <row r="11" spans="1:12" s="72" customFormat="1" ht="13.5" customHeight="1" thickBot="1">
      <c r="A11" s="250"/>
      <c r="B11" s="386"/>
      <c r="C11" s="251" t="s">
        <v>60</v>
      </c>
      <c r="D11" s="100"/>
      <c r="E11" s="101"/>
      <c r="F11" s="100"/>
      <c r="G11" s="100"/>
      <c r="H11" s="252">
        <v>38.637087119437737</v>
      </c>
      <c r="I11" s="253">
        <v>1.5211451621825882</v>
      </c>
      <c r="J11" s="388">
        <v>0</v>
      </c>
      <c r="K11" s="254">
        <v>33.573084581035822</v>
      </c>
      <c r="L11" s="255">
        <v>1.3217749835053474</v>
      </c>
    </row>
    <row r="12" spans="1:12" ht="13.5" customHeight="1" thickBot="1">
      <c r="A12" s="250"/>
      <c r="B12" s="386"/>
      <c r="C12" s="100"/>
      <c r="D12" s="100"/>
      <c r="E12" s="101"/>
      <c r="F12" s="100"/>
      <c r="G12" s="256" t="s">
        <v>59</v>
      </c>
      <c r="H12" s="257">
        <f>H11-H10</f>
        <v>7.0446094194377409</v>
      </c>
      <c r="I12" s="258">
        <f>I11-I10</f>
        <v>0.27734682753691908</v>
      </c>
      <c r="J12" s="389"/>
      <c r="K12" s="259">
        <f>K11-K10</f>
        <v>1.9806068810358255</v>
      </c>
      <c r="L12" s="258">
        <f>L11-L10</f>
        <v>7.7976648859678255E-2</v>
      </c>
    </row>
    <row r="13" spans="1:12" s="72" customFormat="1" ht="13.5" customHeight="1">
      <c r="A13" s="229">
        <v>3</v>
      </c>
      <c r="B13" s="386"/>
      <c r="C13" s="9">
        <v>6</v>
      </c>
      <c r="D13" s="9">
        <v>40</v>
      </c>
      <c r="E13" s="20">
        <v>32</v>
      </c>
      <c r="F13" s="9">
        <v>50</v>
      </c>
      <c r="G13" s="9">
        <v>125</v>
      </c>
      <c r="H13" s="230">
        <v>43.929984375000004</v>
      </c>
      <c r="I13" s="163">
        <v>1.7295269438976379</v>
      </c>
      <c r="J13" s="260">
        <v>3</v>
      </c>
      <c r="K13" s="261">
        <v>43.929984375000004</v>
      </c>
      <c r="L13" s="262">
        <v>1.7295269438976379</v>
      </c>
    </row>
    <row r="14" spans="1:12" ht="13.5" customHeight="1" thickBot="1">
      <c r="A14" s="232"/>
      <c r="B14" s="386"/>
      <c r="C14" s="233" t="s">
        <v>61</v>
      </c>
      <c r="D14" s="9"/>
      <c r="E14" s="20"/>
      <c r="F14" s="9"/>
      <c r="G14" s="9"/>
      <c r="H14" s="234">
        <v>50.974593794437737</v>
      </c>
      <c r="I14" s="235">
        <v>2.0068737714345568</v>
      </c>
      <c r="J14" s="384">
        <v>0</v>
      </c>
      <c r="K14" s="236">
        <v>46.903373996048593</v>
      </c>
      <c r="L14" s="237">
        <v>1.846589527403488</v>
      </c>
    </row>
    <row r="15" spans="1:12" s="72" customFormat="1" ht="13.5" customHeight="1" thickBot="1">
      <c r="A15" s="232"/>
      <c r="B15" s="386"/>
      <c r="C15" s="9"/>
      <c r="D15" s="9"/>
      <c r="E15" s="20"/>
      <c r="F15" s="9"/>
      <c r="G15" s="241" t="s">
        <v>59</v>
      </c>
      <c r="H15" s="242">
        <f>H14-H13</f>
        <v>7.0446094194377338</v>
      </c>
      <c r="I15" s="243">
        <f>I14-I13</f>
        <v>0.27734682753691886</v>
      </c>
      <c r="J15" s="385"/>
      <c r="K15" s="244">
        <f>K14-K13</f>
        <v>2.9733896210485895</v>
      </c>
      <c r="L15" s="243">
        <f>L14-L13</f>
        <v>0.11706258350585008</v>
      </c>
    </row>
    <row r="16" spans="1:12" ht="13.5" customHeight="1">
      <c r="A16" s="245">
        <v>4</v>
      </c>
      <c r="B16" s="386"/>
      <c r="C16" s="100">
        <v>6</v>
      </c>
      <c r="D16" s="100">
        <v>40</v>
      </c>
      <c r="E16" s="101">
        <v>19</v>
      </c>
      <c r="F16" s="100">
        <v>62</v>
      </c>
      <c r="G16" s="100">
        <v>200</v>
      </c>
      <c r="H16" s="246">
        <v>55.082000000000001</v>
      </c>
      <c r="I16" s="103">
        <v>2.1685826771653547</v>
      </c>
      <c r="J16" s="247">
        <v>4</v>
      </c>
      <c r="K16" s="248">
        <v>55.082000000000001</v>
      </c>
      <c r="L16" s="249">
        <v>2.1685826771653547</v>
      </c>
    </row>
    <row r="17" spans="1:13" ht="13.5" customHeight="1" thickBot="1">
      <c r="A17" s="250"/>
      <c r="B17" s="386"/>
      <c r="C17" s="251" t="s">
        <v>62</v>
      </c>
      <c r="D17" s="100"/>
      <c r="E17" s="101"/>
      <c r="F17" s="100"/>
      <c r="G17" s="100"/>
      <c r="H17" s="252">
        <v>62.126609419437742</v>
      </c>
      <c r="I17" s="253">
        <v>2.4459295047022733</v>
      </c>
      <c r="J17" s="388">
        <v>0</v>
      </c>
      <c r="K17" s="254">
        <v>59.051166685784835</v>
      </c>
      <c r="L17" s="255">
        <v>2.3248490821175132</v>
      </c>
    </row>
    <row r="18" spans="1:13" ht="13.5" customHeight="1" thickBot="1">
      <c r="A18" s="263"/>
      <c r="B18" s="387"/>
      <c r="C18" s="111"/>
      <c r="D18" s="111"/>
      <c r="E18" s="112"/>
      <c r="F18" s="111"/>
      <c r="G18" s="256" t="s">
        <v>59</v>
      </c>
      <c r="H18" s="257">
        <f>H17-H16</f>
        <v>7.0446094194377409</v>
      </c>
      <c r="I18" s="258">
        <f>I17-I16</f>
        <v>0.27734682753691864</v>
      </c>
      <c r="J18" s="389"/>
      <c r="K18" s="259">
        <f>K17-K16</f>
        <v>3.9691666857848347</v>
      </c>
      <c r="L18" s="258">
        <f>L17-L16</f>
        <v>0.15626640495215849</v>
      </c>
    </row>
    <row r="19" spans="1:13" s="72" customFormat="1" ht="13.5" customHeight="1">
      <c r="A19" s="264">
        <f>A16+1</f>
        <v>5</v>
      </c>
      <c r="B19" s="382">
        <v>10</v>
      </c>
      <c r="C19" s="265">
        <v>6</v>
      </c>
      <c r="D19" s="265">
        <v>40</v>
      </c>
      <c r="E19" s="266">
        <v>40</v>
      </c>
      <c r="F19" s="265">
        <v>23</v>
      </c>
      <c r="G19" s="9">
        <v>40</v>
      </c>
      <c r="H19" s="230">
        <v>20.015432000000001</v>
      </c>
      <c r="I19" s="163">
        <v>0.78800913385826798</v>
      </c>
      <c r="J19" s="231">
        <f>J16+1</f>
        <v>5</v>
      </c>
      <c r="K19" s="261">
        <v>20.015432000000001</v>
      </c>
      <c r="L19" s="262">
        <v>0.78800913385826798</v>
      </c>
    </row>
    <row r="20" spans="1:13" ht="13.5" customHeight="1" thickBot="1">
      <c r="A20" s="232"/>
      <c r="B20" s="383"/>
      <c r="C20" s="233" t="s">
        <v>63</v>
      </c>
      <c r="D20" s="9"/>
      <c r="E20" s="20"/>
      <c r="F20" s="9"/>
      <c r="G20" s="9"/>
      <c r="H20" s="234">
        <v>27.060041419437741</v>
      </c>
      <c r="I20" s="235">
        <v>1.0653559613951866</v>
      </c>
      <c r="J20" s="384">
        <v>0</v>
      </c>
      <c r="K20" s="236">
        <v>24.984400499811461</v>
      </c>
      <c r="L20" s="237">
        <v>0.98363781495320712</v>
      </c>
    </row>
    <row r="21" spans="1:13" s="72" customFormat="1" ht="13.5" customHeight="1" thickBot="1">
      <c r="A21" s="232"/>
      <c r="B21" s="386" t="s">
        <v>64</v>
      </c>
      <c r="C21" s="9"/>
      <c r="D21" s="9"/>
      <c r="E21" s="20"/>
      <c r="F21" s="9"/>
      <c r="G21" s="241" t="s">
        <v>59</v>
      </c>
      <c r="H21" s="242">
        <f>H20-H19</f>
        <v>7.0446094194377409</v>
      </c>
      <c r="I21" s="243">
        <f>I20-I19</f>
        <v>0.27734682753691864</v>
      </c>
      <c r="J21" s="385"/>
      <c r="K21" s="244">
        <f>K20-K19</f>
        <v>4.96896849981146</v>
      </c>
      <c r="L21" s="243">
        <f>L20-L19</f>
        <v>0.19562868109493914</v>
      </c>
    </row>
    <row r="22" spans="1:13" ht="13.5" customHeight="1">
      <c r="A22" s="245">
        <v>6</v>
      </c>
      <c r="B22" s="386"/>
      <c r="C22" s="100">
        <v>6</v>
      </c>
      <c r="D22" s="100">
        <v>40</v>
      </c>
      <c r="E22" s="101">
        <v>40</v>
      </c>
      <c r="F22" s="100">
        <v>36</v>
      </c>
      <c r="G22" s="100">
        <v>70</v>
      </c>
      <c r="H22" s="246">
        <v>31.592477699999996</v>
      </c>
      <c r="I22" s="103">
        <v>1.2437983346456691</v>
      </c>
      <c r="J22" s="247">
        <v>6</v>
      </c>
      <c r="K22" s="248">
        <v>31.592477699999996</v>
      </c>
      <c r="L22" s="249">
        <v>1.2437983346456691</v>
      </c>
    </row>
    <row r="23" spans="1:13" ht="13.5" customHeight="1" thickBot="1">
      <c r="A23" s="250"/>
      <c r="B23" s="386"/>
      <c r="C23" s="251" t="s">
        <v>65</v>
      </c>
      <c r="D23" s="100"/>
      <c r="E23" s="101"/>
      <c r="F23" s="100"/>
      <c r="G23" s="100"/>
      <c r="H23" s="252">
        <v>38.637087119437737</v>
      </c>
      <c r="I23" s="253">
        <v>1.5211451621825882</v>
      </c>
      <c r="J23" s="388">
        <v>0</v>
      </c>
      <c r="K23" s="254">
        <v>37.566331649429841</v>
      </c>
      <c r="L23" s="255">
        <v>1.478989435016923</v>
      </c>
      <c r="M23" s="267"/>
    </row>
    <row r="24" spans="1:13" ht="13.5" customHeight="1" thickBot="1">
      <c r="A24" s="250"/>
      <c r="B24" s="386"/>
      <c r="C24" s="100"/>
      <c r="D24" s="100"/>
      <c r="E24" s="101"/>
      <c r="F24" s="100"/>
      <c r="G24" s="256" t="s">
        <v>59</v>
      </c>
      <c r="H24" s="257">
        <f>H23-H22</f>
        <v>7.0446094194377409</v>
      </c>
      <c r="I24" s="258">
        <f>I23-I22</f>
        <v>0.27734682753691908</v>
      </c>
      <c r="J24" s="389"/>
      <c r="K24" s="259">
        <f>K23-K22</f>
        <v>5.973853949429845</v>
      </c>
      <c r="L24" s="258">
        <f>L23-L22</f>
        <v>0.2351911003712539</v>
      </c>
    </row>
    <row r="25" spans="1:13" ht="13.5" customHeight="1">
      <c r="A25" s="229">
        <v>7</v>
      </c>
      <c r="B25" s="386"/>
      <c r="C25" s="9">
        <v>6</v>
      </c>
      <c r="D25" s="9">
        <v>40</v>
      </c>
      <c r="E25" s="20">
        <v>27</v>
      </c>
      <c r="F25" s="9">
        <v>49</v>
      </c>
      <c r="G25" s="9">
        <v>125</v>
      </c>
      <c r="H25" s="230">
        <v>43.852042187499997</v>
      </c>
      <c r="I25" s="163">
        <v>1.7264583538385827</v>
      </c>
      <c r="J25" s="260">
        <v>7</v>
      </c>
      <c r="K25" s="261">
        <v>43.852042187499997</v>
      </c>
      <c r="L25" s="262">
        <v>1.7264583538385827</v>
      </c>
    </row>
    <row r="26" spans="1:13" ht="13.5" customHeight="1" thickBot="1">
      <c r="A26" s="232"/>
      <c r="B26" s="386"/>
      <c r="C26" s="233" t="s">
        <v>66</v>
      </c>
      <c r="D26" s="9"/>
      <c r="E26" s="20"/>
      <c r="F26" s="9"/>
      <c r="G26" s="9"/>
      <c r="H26" s="234">
        <v>50.896651606937738</v>
      </c>
      <c r="I26" s="235">
        <v>2.0038051813755016</v>
      </c>
      <c r="J26" s="384">
        <v>0</v>
      </c>
      <c r="K26" s="236">
        <v>50.352566114949639</v>
      </c>
      <c r="L26" s="237">
        <v>1.9823844927145529</v>
      </c>
    </row>
    <row r="27" spans="1:13" ht="13.5" customHeight="1" thickBot="1">
      <c r="A27" s="232"/>
      <c r="B27" s="386"/>
      <c r="C27" s="9"/>
      <c r="D27" s="9"/>
      <c r="E27" s="20"/>
      <c r="F27" s="9"/>
      <c r="G27" s="241" t="s">
        <v>59</v>
      </c>
      <c r="H27" s="268">
        <f>H26-H25</f>
        <v>7.0446094194377409</v>
      </c>
      <c r="I27" s="243">
        <f>I26-I25</f>
        <v>0.27734682753691886</v>
      </c>
      <c r="J27" s="385"/>
      <c r="K27" s="269">
        <f>K26-K25</f>
        <v>6.5005239274496418</v>
      </c>
      <c r="L27" s="243">
        <f>L26-L25</f>
        <v>0.25592613887597015</v>
      </c>
    </row>
    <row r="28" spans="1:13" ht="13.5" customHeight="1">
      <c r="A28" s="245">
        <v>8</v>
      </c>
      <c r="B28" s="386"/>
      <c r="C28" s="100">
        <v>6</v>
      </c>
      <c r="D28" s="100">
        <v>40</v>
      </c>
      <c r="E28" s="101">
        <v>16</v>
      </c>
      <c r="F28" s="100">
        <v>60</v>
      </c>
      <c r="G28" s="100">
        <v>200</v>
      </c>
      <c r="H28" s="246">
        <v>57.027659999999997</v>
      </c>
      <c r="I28" s="103">
        <v>2.2451834645669293</v>
      </c>
      <c r="J28" s="247">
        <v>8</v>
      </c>
      <c r="K28" s="248">
        <v>57.027659999999997</v>
      </c>
      <c r="L28" s="249">
        <v>2.2451834645669293</v>
      </c>
    </row>
    <row r="29" spans="1:13" ht="13.5" customHeight="1" thickBot="1">
      <c r="A29" s="250"/>
      <c r="B29" s="386"/>
      <c r="C29" s="251" t="s">
        <v>67</v>
      </c>
      <c r="D29" s="100"/>
      <c r="E29" s="101"/>
      <c r="F29" s="100"/>
      <c r="G29" s="100"/>
      <c r="H29" s="252">
        <v>64.072269419437731</v>
      </c>
      <c r="I29" s="253">
        <v>2.5225302921038479</v>
      </c>
      <c r="J29" s="388">
        <v>0</v>
      </c>
      <c r="K29" s="254">
        <v>64.035370538630559</v>
      </c>
      <c r="L29" s="255">
        <v>2.5210775802610459</v>
      </c>
    </row>
    <row r="30" spans="1:13" ht="13.5" customHeight="1" thickBot="1">
      <c r="A30" s="263"/>
      <c r="B30" s="386"/>
      <c r="C30" s="111"/>
      <c r="D30" s="111"/>
      <c r="E30" s="112"/>
      <c r="F30" s="111"/>
      <c r="G30" s="256" t="s">
        <v>59</v>
      </c>
      <c r="H30" s="257">
        <f>H29-H28</f>
        <v>7.0446094194377338</v>
      </c>
      <c r="I30" s="258">
        <f>I29-I28</f>
        <v>0.27734682753691864</v>
      </c>
      <c r="J30" s="389"/>
      <c r="K30" s="270">
        <f>K29-K28</f>
        <v>7.0077105386305618</v>
      </c>
      <c r="L30" s="258">
        <f>L29-L28</f>
        <v>0.27589411569411659</v>
      </c>
    </row>
    <row r="31" spans="1:13" ht="13.5" customHeight="1">
      <c r="A31" s="264">
        <f>A28+1</f>
        <v>9</v>
      </c>
      <c r="B31" s="390">
        <v>5</v>
      </c>
      <c r="C31" s="265">
        <v>6</v>
      </c>
      <c r="D31" s="265">
        <v>40</v>
      </c>
      <c r="E31" s="266">
        <v>40</v>
      </c>
      <c r="F31" s="265">
        <v>24</v>
      </c>
      <c r="G31" s="9">
        <v>40</v>
      </c>
      <c r="H31" s="230">
        <v>20.015432000000001</v>
      </c>
      <c r="I31" s="163">
        <v>0.78800913385826798</v>
      </c>
      <c r="J31" s="231">
        <f>J28+1</f>
        <v>9</v>
      </c>
      <c r="K31" s="261">
        <v>20.015432000000001</v>
      </c>
      <c r="L31" s="262">
        <v>0.7921091133858269</v>
      </c>
    </row>
    <row r="32" spans="1:13" ht="13.5" customHeight="1" thickBot="1">
      <c r="A32" s="232"/>
      <c r="B32" s="391"/>
      <c r="C32" s="233" t="s">
        <v>68</v>
      </c>
      <c r="D32" s="9"/>
      <c r="E32" s="20"/>
      <c r="F32" s="9"/>
      <c r="G32" s="9"/>
      <c r="H32" s="234">
        <v>27.184817419437742</v>
      </c>
      <c r="I32" s="235">
        <v>1.0702684023400686</v>
      </c>
      <c r="J32" s="384">
        <v>0</v>
      </c>
      <c r="K32" s="236">
        <v>26.926764160000001</v>
      </c>
      <c r="L32" s="237">
        <v>1.0601088251968505</v>
      </c>
    </row>
    <row r="33" spans="1:12" ht="13.5" customHeight="1" thickBot="1">
      <c r="A33" s="232"/>
      <c r="B33" s="386" t="s">
        <v>69</v>
      </c>
      <c r="C33" s="9"/>
      <c r="D33" s="9"/>
      <c r="E33" s="20"/>
      <c r="F33" s="9"/>
      <c r="G33" s="241" t="s">
        <v>59</v>
      </c>
      <c r="H33" s="242">
        <f>H32-H31</f>
        <v>7.1693854194377415</v>
      </c>
      <c r="I33" s="243">
        <f>I32-I31</f>
        <v>0.28225926848180061</v>
      </c>
      <c r="J33" s="385"/>
      <c r="K33" s="269">
        <f>K32-K31</f>
        <v>6.9113321600000006</v>
      </c>
      <c r="L33" s="243">
        <f>L32-L31</f>
        <v>0.26799971181102356</v>
      </c>
    </row>
    <row r="34" spans="1:12" ht="13.5" customHeight="1">
      <c r="A34" s="245">
        <v>10</v>
      </c>
      <c r="B34" s="386"/>
      <c r="C34" s="100">
        <v>6</v>
      </c>
      <c r="D34" s="100">
        <v>40</v>
      </c>
      <c r="E34" s="101">
        <v>34</v>
      </c>
      <c r="F34" s="100">
        <v>37</v>
      </c>
      <c r="G34" s="100">
        <v>70</v>
      </c>
      <c r="H34" s="246">
        <v>32.116177799999996</v>
      </c>
      <c r="I34" s="103">
        <v>1.2644164488188976</v>
      </c>
      <c r="J34" s="247">
        <v>10</v>
      </c>
      <c r="K34" s="248">
        <v>32.116177799999996</v>
      </c>
      <c r="L34" s="249">
        <v>1.2644164488188976</v>
      </c>
    </row>
    <row r="35" spans="1:12" ht="13.5" customHeight="1" thickBot="1">
      <c r="A35" s="250"/>
      <c r="B35" s="386"/>
      <c r="C35" s="251" t="s">
        <v>70</v>
      </c>
      <c r="D35" s="100"/>
      <c r="E35" s="101"/>
      <c r="F35" s="100"/>
      <c r="G35" s="100"/>
      <c r="H35" s="252">
        <v>39.160787219437736</v>
      </c>
      <c r="I35" s="253">
        <v>1.5417632763558164</v>
      </c>
      <c r="J35" s="388">
        <v>0</v>
      </c>
      <c r="K35" s="254">
        <v>38.205258826249995</v>
      </c>
      <c r="L35" s="255">
        <v>1.504144048277559</v>
      </c>
    </row>
    <row r="36" spans="1:12" ht="13.5" customHeight="1" thickBot="1">
      <c r="A36" s="250"/>
      <c r="B36" s="386"/>
      <c r="C36" s="100"/>
      <c r="D36" s="100"/>
      <c r="E36" s="101"/>
      <c r="F36" s="100"/>
      <c r="G36" s="256" t="s">
        <v>59</v>
      </c>
      <c r="H36" s="257">
        <f>H35-H34</f>
        <v>7.0446094194377409</v>
      </c>
      <c r="I36" s="258">
        <f>I35-I34</f>
        <v>0.27734682753691886</v>
      </c>
      <c r="J36" s="389"/>
      <c r="K36" s="270">
        <f>K35-K34</f>
        <v>6.0890810262499997</v>
      </c>
      <c r="L36" s="258">
        <f>L35-L34</f>
        <v>0.2397275994586614</v>
      </c>
    </row>
    <row r="37" spans="1:12" ht="13.5" customHeight="1">
      <c r="A37" s="229">
        <v>11</v>
      </c>
      <c r="B37" s="386"/>
      <c r="C37" s="9">
        <v>6</v>
      </c>
      <c r="D37" s="9">
        <v>40</v>
      </c>
      <c r="E37" s="20">
        <v>19</v>
      </c>
      <c r="F37" s="9">
        <v>48</v>
      </c>
      <c r="G37" s="9">
        <v>125</v>
      </c>
      <c r="H37" s="230">
        <v>44.339171874999998</v>
      </c>
      <c r="I37" s="163">
        <v>1.7456366879921259</v>
      </c>
      <c r="J37" s="260">
        <v>11</v>
      </c>
      <c r="K37" s="261">
        <v>44.339171874999998</v>
      </c>
      <c r="L37" s="262">
        <v>1.7456366879921259</v>
      </c>
    </row>
    <row r="38" spans="1:12" ht="13.5" customHeight="1" thickBot="1">
      <c r="A38" s="232"/>
      <c r="B38" s="386"/>
      <c r="C38" s="233" t="s">
        <v>71</v>
      </c>
      <c r="D38" s="9"/>
      <c r="E38" s="20"/>
      <c r="F38" s="9"/>
      <c r="G38" s="9"/>
      <c r="H38" s="234">
        <v>51.383781294437739</v>
      </c>
      <c r="I38" s="235">
        <v>2.0229835155290448</v>
      </c>
      <c r="J38" s="384">
        <v>0</v>
      </c>
      <c r="K38" s="236">
        <v>48.797413124999999</v>
      </c>
      <c r="L38" s="237">
        <v>1.9211579970472441</v>
      </c>
    </row>
    <row r="39" spans="1:12" ht="13.5" customHeight="1" thickBot="1">
      <c r="A39" s="232"/>
      <c r="B39" s="386"/>
      <c r="C39" s="9"/>
      <c r="D39" s="9"/>
      <c r="E39" s="20"/>
      <c r="F39" s="9"/>
      <c r="G39" s="241" t="s">
        <v>59</v>
      </c>
      <c r="H39" s="242">
        <f>H38-H37</f>
        <v>7.0446094194377409</v>
      </c>
      <c r="I39" s="243">
        <f>I38-I37</f>
        <v>0.27734682753691886</v>
      </c>
      <c r="J39" s="385"/>
      <c r="K39" s="269">
        <f>K38-K37</f>
        <v>4.4582412500000004</v>
      </c>
      <c r="L39" s="243">
        <f>L38-L37</f>
        <v>0.1755213090551182</v>
      </c>
    </row>
    <row r="40" spans="1:12" ht="13.5" customHeight="1">
      <c r="A40" s="245">
        <v>12</v>
      </c>
      <c r="B40" s="386"/>
      <c r="C40" s="100">
        <v>6</v>
      </c>
      <c r="D40" s="100">
        <v>40</v>
      </c>
      <c r="E40" s="101">
        <v>12</v>
      </c>
      <c r="F40" s="100">
        <v>61</v>
      </c>
      <c r="G40" s="100">
        <v>200</v>
      </c>
      <c r="H40" s="246">
        <v>56.926199999999994</v>
      </c>
      <c r="I40" s="103">
        <v>2.2411889763779524</v>
      </c>
      <c r="J40" s="247">
        <v>12</v>
      </c>
      <c r="K40" s="248">
        <v>56.926199999999994</v>
      </c>
      <c r="L40" s="249">
        <v>2.2411889763779524</v>
      </c>
    </row>
    <row r="41" spans="1:12" ht="13.5" customHeight="1" thickBot="1">
      <c r="A41" s="250"/>
      <c r="B41" s="386"/>
      <c r="C41" s="251" t="s">
        <v>72</v>
      </c>
      <c r="D41" s="100"/>
      <c r="E41" s="101"/>
      <c r="F41" s="100"/>
      <c r="G41" s="100"/>
      <c r="H41" s="252">
        <v>63.970809419437735</v>
      </c>
      <c r="I41" s="253">
        <v>2.5185358039148715</v>
      </c>
      <c r="J41" s="388">
        <v>0</v>
      </c>
      <c r="K41" s="254">
        <v>59.204019519999996</v>
      </c>
      <c r="L41" s="255">
        <v>2.3308669102362205</v>
      </c>
    </row>
    <row r="42" spans="1:12" ht="13.5" customHeight="1" thickBot="1">
      <c r="A42" s="263"/>
      <c r="B42" s="387"/>
      <c r="C42" s="111"/>
      <c r="D42" s="111"/>
      <c r="E42" s="112"/>
      <c r="F42" s="111"/>
      <c r="G42" s="256" t="s">
        <v>59</v>
      </c>
      <c r="H42" s="257">
        <f>H41-H40</f>
        <v>7.0446094194377409</v>
      </c>
      <c r="I42" s="258">
        <f>I41-I40</f>
        <v>0.27734682753691908</v>
      </c>
      <c r="J42" s="392"/>
      <c r="K42" s="270">
        <f>K41-K40</f>
        <v>2.2778195200000013</v>
      </c>
      <c r="L42" s="258">
        <f>L41-L40</f>
        <v>8.9677933858268055E-2</v>
      </c>
    </row>
    <row r="43" spans="1:12" ht="42.6" customHeight="1">
      <c r="A43" s="128"/>
      <c r="B43" s="128"/>
      <c r="C43" s="129"/>
      <c r="D43" s="130"/>
      <c r="E43" s="131"/>
      <c r="F43" s="132"/>
      <c r="G43" s="133"/>
      <c r="H43" s="134"/>
      <c r="I43" s="135"/>
      <c r="J43" s="128"/>
      <c r="K43" s="136"/>
      <c r="L43" s="137"/>
    </row>
    <row r="44" spans="1:12" ht="21">
      <c r="B44" s="380" t="s">
        <v>73</v>
      </c>
      <c r="C44" s="380"/>
      <c r="D44" s="380"/>
      <c r="E44" s="380"/>
      <c r="F44" s="380"/>
      <c r="G44" s="380"/>
      <c r="H44" s="380"/>
      <c r="I44" s="380"/>
      <c r="J44" s="380"/>
      <c r="K44" s="380"/>
      <c r="L44" s="380"/>
    </row>
    <row r="45" spans="1:12" ht="18">
      <c r="A45" s="73"/>
      <c r="B45" s="73"/>
      <c r="C45" s="73"/>
      <c r="D45" s="73"/>
      <c r="E45" s="73"/>
      <c r="F45" s="74" t="s">
        <v>54</v>
      </c>
      <c r="G45" s="73"/>
      <c r="H45" s="73"/>
      <c r="I45" s="73"/>
      <c r="J45" s="73"/>
      <c r="K45" s="73"/>
      <c r="L45" s="73"/>
    </row>
    <row r="46" spans="1:12" ht="16.5">
      <c r="A46" s="271"/>
      <c r="B46" s="271" t="s">
        <v>50</v>
      </c>
      <c r="C46" s="272" t="s">
        <v>43</v>
      </c>
      <c r="D46" s="272" t="s">
        <v>44</v>
      </c>
      <c r="E46" s="273" t="s">
        <v>32</v>
      </c>
      <c r="F46" s="272" t="s">
        <v>23</v>
      </c>
      <c r="G46" s="272" t="s">
        <v>45</v>
      </c>
      <c r="H46" s="274" t="s">
        <v>22</v>
      </c>
      <c r="I46" s="275" t="s">
        <v>24</v>
      </c>
      <c r="J46" s="195" t="s">
        <v>34</v>
      </c>
      <c r="K46" s="274" t="s">
        <v>74</v>
      </c>
      <c r="L46" s="276" t="s">
        <v>75</v>
      </c>
    </row>
    <row r="47" spans="1:12" ht="15.6" customHeight="1">
      <c r="A47" s="277" t="s">
        <v>34</v>
      </c>
      <c r="B47" s="278" t="s">
        <v>55</v>
      </c>
      <c r="C47" s="279" t="s">
        <v>3</v>
      </c>
      <c r="D47" s="279" t="s">
        <v>3</v>
      </c>
      <c r="E47" s="280" t="s">
        <v>3</v>
      </c>
      <c r="F47" s="279" t="s">
        <v>3</v>
      </c>
      <c r="G47" s="279" t="s">
        <v>3</v>
      </c>
      <c r="H47" s="281" t="s">
        <v>3</v>
      </c>
      <c r="I47" s="156" t="s">
        <v>25</v>
      </c>
      <c r="J47" s="282" t="s">
        <v>56</v>
      </c>
      <c r="K47" s="281" t="s">
        <v>3</v>
      </c>
      <c r="L47" s="283" t="s">
        <v>25</v>
      </c>
    </row>
    <row r="48" spans="1:12" ht="15.6" customHeight="1">
      <c r="A48" s="229">
        <v>1</v>
      </c>
      <c r="B48" s="390">
        <v>0</v>
      </c>
      <c r="C48" s="9">
        <v>8</v>
      </c>
      <c r="D48" s="9">
        <v>34</v>
      </c>
      <c r="E48" s="20">
        <v>40</v>
      </c>
      <c r="F48" s="9">
        <v>24</v>
      </c>
      <c r="G48" s="9">
        <v>34</v>
      </c>
      <c r="H48" s="230">
        <v>20.218151542400001</v>
      </c>
      <c r="I48" s="163">
        <v>0.79599021820472449</v>
      </c>
      <c r="J48" s="284">
        <v>1</v>
      </c>
      <c r="K48" s="285">
        <v>20.218151542400001</v>
      </c>
      <c r="L48" s="286">
        <v>0.79599021820472449</v>
      </c>
    </row>
    <row r="49" spans="1:12" ht="15.6" customHeight="1" thickBot="1">
      <c r="A49" s="232"/>
      <c r="B49" s="391"/>
      <c r="C49" s="233" t="s">
        <v>57</v>
      </c>
      <c r="D49" s="9"/>
      <c r="E49" s="20"/>
      <c r="F49" s="9"/>
      <c r="G49" s="9"/>
      <c r="H49" s="234">
        <v>27.262760961837742</v>
      </c>
      <c r="I49" s="235">
        <v>1.0733370457416433</v>
      </c>
      <c r="J49" s="393">
        <v>0</v>
      </c>
      <c r="K49" s="236">
        <v>21.207960483166488</v>
      </c>
      <c r="L49" s="287">
        <v>0.83495907414041293</v>
      </c>
    </row>
    <row r="50" spans="1:12" ht="15.6" customHeight="1" thickBot="1">
      <c r="A50" s="232"/>
      <c r="B50" s="386" t="s">
        <v>58</v>
      </c>
      <c r="C50" s="9"/>
      <c r="D50" s="9"/>
      <c r="E50" s="20"/>
      <c r="F50" s="9"/>
      <c r="G50" s="241" t="s">
        <v>59</v>
      </c>
      <c r="H50" s="242">
        <f>H49-H48</f>
        <v>7.0446094194377409</v>
      </c>
      <c r="I50" s="243">
        <f>I49-I48</f>
        <v>0.27734682753691886</v>
      </c>
      <c r="J50" s="385"/>
      <c r="K50" s="244">
        <f>K49-K48</f>
        <v>0.98980894076648696</v>
      </c>
      <c r="L50" s="243">
        <f>L49-L48</f>
        <v>3.896885593568844E-2</v>
      </c>
    </row>
    <row r="51" spans="1:12" ht="15.6" customHeight="1">
      <c r="A51" s="245">
        <v>2</v>
      </c>
      <c r="B51" s="386"/>
      <c r="C51" s="100">
        <v>8</v>
      </c>
      <c r="D51" s="100">
        <v>34</v>
      </c>
      <c r="E51" s="101">
        <v>40</v>
      </c>
      <c r="F51" s="100">
        <v>38</v>
      </c>
      <c r="G51" s="100">
        <v>70</v>
      </c>
      <c r="H51" s="246">
        <v>32.452594599999998</v>
      </c>
      <c r="I51" s="103">
        <v>1.2776612047244094</v>
      </c>
      <c r="J51" s="288">
        <v>2</v>
      </c>
      <c r="K51" s="248">
        <v>32.452594599999998</v>
      </c>
      <c r="L51" s="289">
        <v>1.2776612047244094</v>
      </c>
    </row>
    <row r="52" spans="1:12" ht="15.6" customHeight="1" thickBot="1">
      <c r="A52" s="250"/>
      <c r="B52" s="386"/>
      <c r="C52" s="251" t="s">
        <v>60</v>
      </c>
      <c r="D52" s="100"/>
      <c r="E52" s="101"/>
      <c r="F52" s="100"/>
      <c r="G52" s="100"/>
      <c r="H52" s="252">
        <v>39.497204019437739</v>
      </c>
      <c r="I52" s="253">
        <v>1.5550080322613284</v>
      </c>
      <c r="J52" s="394">
        <v>0</v>
      </c>
      <c r="K52" s="254">
        <v>34.433201481035823</v>
      </c>
      <c r="L52" s="290">
        <v>1.3556378535840876</v>
      </c>
    </row>
    <row r="53" spans="1:12" ht="15.6" customHeight="1" thickBot="1">
      <c r="A53" s="250"/>
      <c r="B53" s="386"/>
      <c r="C53" s="100"/>
      <c r="D53" s="100"/>
      <c r="E53" s="101"/>
      <c r="F53" s="100"/>
      <c r="G53" s="256" t="s">
        <v>59</v>
      </c>
      <c r="H53" s="257">
        <f>H52-H51</f>
        <v>7.0446094194377409</v>
      </c>
      <c r="I53" s="258">
        <f>I52-I51</f>
        <v>0.27734682753691908</v>
      </c>
      <c r="J53" s="389"/>
      <c r="K53" s="259">
        <f>K52-K51</f>
        <v>1.9806068810358255</v>
      </c>
      <c r="L53" s="258">
        <f>L52-L51</f>
        <v>7.7976648859678255E-2</v>
      </c>
    </row>
    <row r="54" spans="1:12" ht="15.6" customHeight="1">
      <c r="A54" s="229">
        <v>3</v>
      </c>
      <c r="B54" s="386"/>
      <c r="C54" s="9">
        <v>8</v>
      </c>
      <c r="D54" s="9">
        <v>34</v>
      </c>
      <c r="E54" s="20">
        <v>28</v>
      </c>
      <c r="F54" s="9">
        <v>49</v>
      </c>
      <c r="G54" s="9">
        <v>125</v>
      </c>
      <c r="H54" s="230">
        <v>43.534290625000004</v>
      </c>
      <c r="I54" s="163">
        <v>1.7139484498031499</v>
      </c>
      <c r="J54" s="291">
        <v>3</v>
      </c>
      <c r="K54" s="261">
        <v>43.534290625000004</v>
      </c>
      <c r="L54" s="292">
        <v>1.7139484498031499</v>
      </c>
    </row>
    <row r="55" spans="1:12" ht="15.6" customHeight="1" thickBot="1">
      <c r="A55" s="232"/>
      <c r="B55" s="386"/>
      <c r="C55" s="233" t="s">
        <v>61</v>
      </c>
      <c r="D55" s="9"/>
      <c r="E55" s="20"/>
      <c r="F55" s="9"/>
      <c r="G55" s="9"/>
      <c r="H55" s="234">
        <v>50.578900044437745</v>
      </c>
      <c r="I55" s="235">
        <v>1.9912952773400687</v>
      </c>
      <c r="J55" s="393">
        <v>0</v>
      </c>
      <c r="K55" s="236">
        <v>46.507680246048601</v>
      </c>
      <c r="L55" s="287">
        <v>1.8310110333090002</v>
      </c>
    </row>
    <row r="56" spans="1:12" ht="15.6" customHeight="1" thickBot="1">
      <c r="A56" s="232"/>
      <c r="B56" s="386"/>
      <c r="C56" s="9"/>
      <c r="D56" s="9"/>
      <c r="E56" s="20"/>
      <c r="F56" s="9"/>
      <c r="G56" s="241" t="s">
        <v>59</v>
      </c>
      <c r="H56" s="242">
        <f>H55-H54</f>
        <v>7.0446094194377409</v>
      </c>
      <c r="I56" s="243">
        <f>I55-I54</f>
        <v>0.27734682753691886</v>
      </c>
      <c r="J56" s="385"/>
      <c r="K56" s="244">
        <f>K55-K54</f>
        <v>2.9733896210485966</v>
      </c>
      <c r="L56" s="243">
        <f>L55-L54</f>
        <v>0.1170625835058503</v>
      </c>
    </row>
    <row r="57" spans="1:12" ht="15.6" customHeight="1">
      <c r="A57" s="245">
        <v>4</v>
      </c>
      <c r="B57" s="386"/>
      <c r="C57" s="100">
        <v>8</v>
      </c>
      <c r="D57" s="100">
        <v>34</v>
      </c>
      <c r="E57" s="101">
        <v>18</v>
      </c>
      <c r="F57" s="100">
        <v>61</v>
      </c>
      <c r="G57" s="100">
        <v>200</v>
      </c>
      <c r="H57" s="246">
        <v>57.055599999999998</v>
      </c>
      <c r="I57" s="103">
        <v>2.2462834645669294</v>
      </c>
      <c r="J57" s="288">
        <v>4</v>
      </c>
      <c r="K57" s="248">
        <v>57.055599999999998</v>
      </c>
      <c r="L57" s="289">
        <v>2.2462834645669294</v>
      </c>
    </row>
    <row r="58" spans="1:12" ht="15.6" customHeight="1" thickBot="1">
      <c r="A58" s="250"/>
      <c r="B58" s="386"/>
      <c r="C58" s="251" t="s">
        <v>62</v>
      </c>
      <c r="D58" s="100"/>
      <c r="E58" s="101"/>
      <c r="F58" s="100"/>
      <c r="G58" s="100"/>
      <c r="H58" s="252">
        <v>64.100209419437732</v>
      </c>
      <c r="I58" s="253">
        <v>2.523630292103848</v>
      </c>
      <c r="J58" s="394">
        <v>0</v>
      </c>
      <c r="K58" s="254">
        <v>61.02476668578484</v>
      </c>
      <c r="L58" s="290">
        <v>2.4025498695190883</v>
      </c>
    </row>
    <row r="59" spans="1:12" ht="15.6" customHeight="1" thickBot="1">
      <c r="A59" s="263"/>
      <c r="B59" s="387"/>
      <c r="C59" s="111"/>
      <c r="D59" s="111"/>
      <c r="E59" s="112"/>
      <c r="F59" s="111"/>
      <c r="G59" s="256" t="s">
        <v>59</v>
      </c>
      <c r="H59" s="257">
        <f>H58-H57</f>
        <v>7.0446094194377338</v>
      </c>
      <c r="I59" s="258">
        <f>I58-I57</f>
        <v>0.27734682753691864</v>
      </c>
      <c r="J59" s="389"/>
      <c r="K59" s="259">
        <f>K58-K57</f>
        <v>3.9691666857848418</v>
      </c>
      <c r="L59" s="258">
        <f>L58-L57</f>
        <v>0.15626640495215893</v>
      </c>
    </row>
    <row r="60" spans="1:12" ht="15.6" customHeight="1">
      <c r="A60" s="293">
        <f>A57+1</f>
        <v>5</v>
      </c>
      <c r="B60" s="390">
        <v>10</v>
      </c>
      <c r="C60" s="265">
        <v>8</v>
      </c>
      <c r="D60" s="265">
        <v>34</v>
      </c>
      <c r="E60" s="266">
        <v>40</v>
      </c>
      <c r="F60" s="265">
        <v>24</v>
      </c>
      <c r="G60" s="9">
        <v>34</v>
      </c>
      <c r="H60" s="230">
        <v>19.962804112000001</v>
      </c>
      <c r="I60" s="163">
        <v>0.78593716976377959</v>
      </c>
      <c r="J60" s="294">
        <v>5</v>
      </c>
      <c r="K60" s="261">
        <v>19.962804112000001</v>
      </c>
      <c r="L60" s="292">
        <v>0.78593716976377959</v>
      </c>
    </row>
    <row r="61" spans="1:12" ht="15.6" customHeight="1" thickBot="1">
      <c r="A61" s="91"/>
      <c r="B61" s="391"/>
      <c r="C61" s="233" t="s">
        <v>63</v>
      </c>
      <c r="D61" s="9"/>
      <c r="E61" s="20"/>
      <c r="F61" s="9"/>
      <c r="G61" s="9"/>
      <c r="H61" s="234">
        <v>27.007413531437699</v>
      </c>
      <c r="I61" s="235">
        <v>1.0632839973007</v>
      </c>
      <c r="J61" s="393">
        <v>0</v>
      </c>
      <c r="K61" s="236">
        <v>24.9317726118115</v>
      </c>
      <c r="L61" s="287">
        <v>0.98156585085871895</v>
      </c>
    </row>
    <row r="62" spans="1:12" ht="15.6" customHeight="1" thickBot="1">
      <c r="A62" s="91"/>
      <c r="B62" s="386" t="s">
        <v>64</v>
      </c>
      <c r="C62" s="9"/>
      <c r="D62" s="9"/>
      <c r="E62" s="20"/>
      <c r="F62" s="9"/>
      <c r="G62" s="241" t="s">
        <v>59</v>
      </c>
      <c r="H62" s="242">
        <f>H61-H60</f>
        <v>7.0446094194376983</v>
      </c>
      <c r="I62" s="243">
        <f>I61-I60</f>
        <v>0.27734682753692042</v>
      </c>
      <c r="J62" s="385"/>
      <c r="K62" s="244">
        <f>K61-K60</f>
        <v>4.9689684998114991</v>
      </c>
      <c r="L62" s="243">
        <f>L61-L60</f>
        <v>0.19562868109493936</v>
      </c>
    </row>
    <row r="63" spans="1:12" ht="15.6" customHeight="1">
      <c r="A63" s="295">
        <v>6</v>
      </c>
      <c r="B63" s="386"/>
      <c r="C63" s="100">
        <v>8</v>
      </c>
      <c r="D63" s="100">
        <v>34</v>
      </c>
      <c r="E63" s="101">
        <v>40</v>
      </c>
      <c r="F63" s="100">
        <v>38</v>
      </c>
      <c r="G63" s="100">
        <v>70</v>
      </c>
      <c r="H63" s="246">
        <v>32.872764000000004</v>
      </c>
      <c r="I63" s="103">
        <v>1.2942033070866144</v>
      </c>
      <c r="J63" s="288">
        <v>6</v>
      </c>
      <c r="K63" s="248">
        <v>32.872764000000004</v>
      </c>
      <c r="L63" s="289">
        <v>1.2942033070866144</v>
      </c>
    </row>
    <row r="64" spans="1:12" ht="15.6" customHeight="1" thickBot="1">
      <c r="A64" s="99"/>
      <c r="B64" s="386"/>
      <c r="C64" s="251" t="s">
        <v>65</v>
      </c>
      <c r="D64" s="100"/>
      <c r="E64" s="101"/>
      <c r="F64" s="100"/>
      <c r="G64" s="100"/>
      <c r="H64" s="252">
        <v>39.917373419437702</v>
      </c>
      <c r="I64" s="253">
        <v>1.5715501346235301</v>
      </c>
      <c r="J64" s="394">
        <v>0</v>
      </c>
      <c r="K64" s="254">
        <v>38.846617949429799</v>
      </c>
      <c r="L64" s="290">
        <v>1.52939440745787</v>
      </c>
    </row>
    <row r="65" spans="1:12" ht="15.6" customHeight="1" thickBot="1">
      <c r="A65" s="99"/>
      <c r="B65" s="386"/>
      <c r="C65" s="100"/>
      <c r="D65" s="100"/>
      <c r="E65" s="101"/>
      <c r="F65" s="100"/>
      <c r="G65" s="256" t="s">
        <v>59</v>
      </c>
      <c r="H65" s="257">
        <f>H64-H63</f>
        <v>7.0446094194376983</v>
      </c>
      <c r="I65" s="258">
        <f>I64-I63</f>
        <v>0.27734682753691575</v>
      </c>
      <c r="J65" s="389"/>
      <c r="K65" s="259">
        <f>K64-K63</f>
        <v>5.9738539494297953</v>
      </c>
      <c r="L65" s="258">
        <f>L64-L63</f>
        <v>0.23519110037125568</v>
      </c>
    </row>
    <row r="66" spans="1:12" ht="15.6" customHeight="1">
      <c r="A66" s="296">
        <v>7</v>
      </c>
      <c r="B66" s="386"/>
      <c r="C66" s="175">
        <v>8</v>
      </c>
      <c r="D66" s="175">
        <v>34</v>
      </c>
      <c r="E66" s="176">
        <v>25</v>
      </c>
      <c r="F66" s="175">
        <v>48</v>
      </c>
      <c r="G66" s="175">
        <v>125</v>
      </c>
      <c r="H66" s="297">
        <v>44.182809374999998</v>
      </c>
      <c r="I66" s="178">
        <v>1.739480684055118</v>
      </c>
      <c r="J66" s="291">
        <v>7</v>
      </c>
      <c r="K66" s="298">
        <v>44.182809374999998</v>
      </c>
      <c r="L66" s="299">
        <v>1.739480684055118</v>
      </c>
    </row>
    <row r="67" spans="1:12" ht="15.6" customHeight="1" thickBot="1">
      <c r="A67" s="91"/>
      <c r="B67" s="386"/>
      <c r="C67" s="233" t="s">
        <v>66</v>
      </c>
      <c r="D67" s="9"/>
      <c r="E67" s="20"/>
      <c r="F67" s="9"/>
      <c r="G67" s="9"/>
      <c r="H67" s="234">
        <v>51.227418794437739</v>
      </c>
      <c r="I67" s="235">
        <v>2.0168275115920369</v>
      </c>
      <c r="J67" s="393">
        <v>0</v>
      </c>
      <c r="K67" s="236">
        <v>50.68333330244964</v>
      </c>
      <c r="L67" s="287">
        <v>1.9954068229310884</v>
      </c>
    </row>
    <row r="68" spans="1:12" ht="15.6" customHeight="1" thickBot="1">
      <c r="A68" s="91"/>
      <c r="B68" s="386"/>
      <c r="C68" s="9"/>
      <c r="D68" s="9"/>
      <c r="E68" s="20"/>
      <c r="F68" s="9"/>
      <c r="G68" s="241" t="s">
        <v>59</v>
      </c>
      <c r="H68" s="242">
        <f>H67-H66</f>
        <v>7.0446094194377409</v>
      </c>
      <c r="I68" s="243">
        <f>I67-I66</f>
        <v>0.27734682753691886</v>
      </c>
      <c r="J68" s="385"/>
      <c r="K68" s="269">
        <f>K67-K66</f>
        <v>6.5005239274496418</v>
      </c>
      <c r="L68" s="243">
        <f>L67-L66</f>
        <v>0.25592613887597038</v>
      </c>
    </row>
    <row r="69" spans="1:12" ht="15.6" customHeight="1">
      <c r="A69" s="295">
        <v>8</v>
      </c>
      <c r="B69" s="386"/>
      <c r="C69" s="100">
        <v>8</v>
      </c>
      <c r="D69" s="100">
        <v>34</v>
      </c>
      <c r="E69" s="101">
        <v>14</v>
      </c>
      <c r="F69" s="100">
        <v>57</v>
      </c>
      <c r="G69" s="100">
        <v>200</v>
      </c>
      <c r="H69" s="246">
        <v>57.001600000000003</v>
      </c>
      <c r="I69" s="103">
        <v>2.2441574803149611</v>
      </c>
      <c r="J69" s="288">
        <v>8</v>
      </c>
      <c r="K69" s="248">
        <v>57.001600000000003</v>
      </c>
      <c r="L69" s="289">
        <v>2.2441574803149611</v>
      </c>
    </row>
    <row r="70" spans="1:12" ht="15.6" customHeight="1" thickBot="1">
      <c r="A70" s="99"/>
      <c r="B70" s="386"/>
      <c r="C70" s="251" t="s">
        <v>67</v>
      </c>
      <c r="D70" s="100"/>
      <c r="E70" s="101"/>
      <c r="F70" s="100"/>
      <c r="G70" s="100"/>
      <c r="H70" s="252">
        <v>64.046209419437744</v>
      </c>
      <c r="I70" s="253">
        <v>2.5215043078518797</v>
      </c>
      <c r="J70" s="394">
        <v>0</v>
      </c>
      <c r="K70" s="254">
        <v>64.009310538630572</v>
      </c>
      <c r="L70" s="290">
        <v>2.5200515960090777</v>
      </c>
    </row>
    <row r="71" spans="1:12" ht="15.6" customHeight="1" thickBot="1">
      <c r="A71" s="110"/>
      <c r="B71" s="387"/>
      <c r="C71" s="111"/>
      <c r="D71" s="111"/>
      <c r="E71" s="112"/>
      <c r="F71" s="111"/>
      <c r="G71" s="256" t="s">
        <v>59</v>
      </c>
      <c r="H71" s="257">
        <f>H70-H69</f>
        <v>7.0446094194377409</v>
      </c>
      <c r="I71" s="258">
        <f>I70-I69</f>
        <v>0.27734682753691864</v>
      </c>
      <c r="J71" s="389"/>
      <c r="K71" s="270">
        <f>K70-K69</f>
        <v>7.0077105386305689</v>
      </c>
      <c r="L71" s="300">
        <f>L70-L69</f>
        <v>0.27589411569411659</v>
      </c>
    </row>
    <row r="72" spans="1:12" ht="15.6" customHeight="1">
      <c r="A72" s="293">
        <f>A69+1</f>
        <v>9</v>
      </c>
      <c r="B72" s="390">
        <v>5</v>
      </c>
      <c r="C72" s="265">
        <v>8</v>
      </c>
      <c r="D72" s="265">
        <v>34</v>
      </c>
      <c r="E72" s="266">
        <v>40</v>
      </c>
      <c r="F72" s="265">
        <v>24</v>
      </c>
      <c r="G72" s="9">
        <v>34</v>
      </c>
      <c r="H72" s="230">
        <v>19.79013862</v>
      </c>
      <c r="I72" s="163">
        <v>0.77913931574803152</v>
      </c>
      <c r="J72" s="294">
        <v>9</v>
      </c>
      <c r="K72" s="261">
        <v>19.79013862</v>
      </c>
      <c r="L72" s="292">
        <v>0.77913931574803152</v>
      </c>
    </row>
    <row r="73" spans="1:12" ht="15.6" customHeight="1" thickBot="1">
      <c r="A73" s="91"/>
      <c r="B73" s="391"/>
      <c r="C73" s="233" t="s">
        <v>68</v>
      </c>
      <c r="D73" s="9"/>
      <c r="E73" s="20"/>
      <c r="F73" s="9"/>
      <c r="G73" s="9"/>
      <c r="H73" s="234">
        <v>26.834748039437741</v>
      </c>
      <c r="I73" s="235">
        <v>1.0564861432849506</v>
      </c>
      <c r="J73" s="393">
        <v>0</v>
      </c>
      <c r="K73" s="236">
        <v>26.57669478</v>
      </c>
      <c r="L73" s="287">
        <v>1.0463265661417323</v>
      </c>
    </row>
    <row r="74" spans="1:12" ht="15.6" customHeight="1" thickBot="1">
      <c r="A74" s="91"/>
      <c r="B74" s="386" t="s">
        <v>69</v>
      </c>
      <c r="C74" s="9"/>
      <c r="D74" s="9"/>
      <c r="E74" s="20"/>
      <c r="F74" s="9"/>
      <c r="G74" s="241" t="s">
        <v>59</v>
      </c>
      <c r="H74" s="242">
        <f>H73-H72</f>
        <v>7.0446094194377409</v>
      </c>
      <c r="I74" s="243">
        <f>I73-I72</f>
        <v>0.27734682753691908</v>
      </c>
      <c r="J74" s="385"/>
      <c r="K74" s="269">
        <f>K73-K72</f>
        <v>6.7865561599999999</v>
      </c>
      <c r="L74" s="243">
        <f>L73-L72</f>
        <v>0.26718725039370073</v>
      </c>
    </row>
    <row r="75" spans="1:12" ht="15.6" customHeight="1">
      <c r="A75" s="295">
        <v>10</v>
      </c>
      <c r="B75" s="386"/>
      <c r="C75" s="100">
        <v>8</v>
      </c>
      <c r="D75" s="100">
        <v>34</v>
      </c>
      <c r="E75" s="101">
        <v>29</v>
      </c>
      <c r="F75" s="100">
        <v>37</v>
      </c>
      <c r="G75" s="100">
        <v>70</v>
      </c>
      <c r="H75" s="246">
        <v>32.521450000000002</v>
      </c>
      <c r="I75" s="103">
        <v>1.2803720472440947</v>
      </c>
      <c r="J75" s="288">
        <v>10</v>
      </c>
      <c r="K75" s="248">
        <v>32.521450000000002</v>
      </c>
      <c r="L75" s="289">
        <v>1.2803720472440947</v>
      </c>
    </row>
    <row r="76" spans="1:12" ht="15.6" customHeight="1" thickBot="1">
      <c r="A76" s="99"/>
      <c r="B76" s="386"/>
      <c r="C76" s="251" t="s">
        <v>70</v>
      </c>
      <c r="D76" s="100"/>
      <c r="E76" s="101"/>
      <c r="F76" s="100"/>
      <c r="G76" s="100"/>
      <c r="H76" s="252">
        <v>39.566059419437742</v>
      </c>
      <c r="I76" s="253">
        <v>1.5577188747810136</v>
      </c>
      <c r="J76" s="394">
        <v>0</v>
      </c>
      <c r="K76" s="254">
        <v>38.610531026249994</v>
      </c>
      <c r="L76" s="290">
        <v>1.5200996467027557</v>
      </c>
    </row>
    <row r="77" spans="1:12" ht="15.6" customHeight="1" thickBot="1">
      <c r="A77" s="99"/>
      <c r="B77" s="386"/>
      <c r="C77" s="100"/>
      <c r="D77" s="100"/>
      <c r="E77" s="101"/>
      <c r="F77" s="100"/>
      <c r="G77" s="256" t="s">
        <v>59</v>
      </c>
      <c r="H77" s="257">
        <f>H76-H75</f>
        <v>7.0446094194377409</v>
      </c>
      <c r="I77" s="258">
        <f>I76-I75</f>
        <v>0.27734682753691886</v>
      </c>
      <c r="J77" s="389"/>
      <c r="K77" s="270">
        <f>K76-K75</f>
        <v>6.0890810262499926</v>
      </c>
      <c r="L77" s="258">
        <f>L76-L75</f>
        <v>0.23972759945866096</v>
      </c>
    </row>
    <row r="78" spans="1:12" ht="15.6" customHeight="1">
      <c r="A78" s="296">
        <v>11</v>
      </c>
      <c r="B78" s="386"/>
      <c r="C78" s="175">
        <v>8</v>
      </c>
      <c r="D78" s="175">
        <v>34</v>
      </c>
      <c r="E78" s="176">
        <v>18</v>
      </c>
      <c r="F78" s="175">
        <v>46</v>
      </c>
      <c r="G78" s="175">
        <v>125</v>
      </c>
      <c r="H78" s="297">
        <v>43.864671874999999</v>
      </c>
      <c r="I78" s="178">
        <v>1.7269555856299212</v>
      </c>
      <c r="J78" s="291">
        <v>11</v>
      </c>
      <c r="K78" s="298">
        <v>43.864671874999999</v>
      </c>
      <c r="L78" s="299">
        <v>1.7269555856299212</v>
      </c>
    </row>
    <row r="79" spans="1:12" ht="15.6" customHeight="1" thickBot="1">
      <c r="A79" s="91"/>
      <c r="B79" s="386"/>
      <c r="C79" s="233" t="s">
        <v>71</v>
      </c>
      <c r="D79" s="9"/>
      <c r="E79" s="20"/>
      <c r="F79" s="9"/>
      <c r="G79" s="9"/>
      <c r="H79" s="234">
        <v>50.90928129443774</v>
      </c>
      <c r="I79" s="235">
        <v>2.0043024131668403</v>
      </c>
      <c r="J79" s="393">
        <v>0</v>
      </c>
      <c r="K79" s="236">
        <v>48.322913125000007</v>
      </c>
      <c r="L79" s="287">
        <v>1.9024768946850397</v>
      </c>
    </row>
    <row r="80" spans="1:12" ht="15.6" customHeight="1" thickBot="1">
      <c r="A80" s="91"/>
      <c r="B80" s="386"/>
      <c r="C80" s="9"/>
      <c r="D80" s="9"/>
      <c r="E80" s="20"/>
      <c r="F80" s="9"/>
      <c r="G80" s="241" t="s">
        <v>59</v>
      </c>
      <c r="H80" s="242">
        <f>H79-H78</f>
        <v>7.0446094194377409</v>
      </c>
      <c r="I80" s="243">
        <f>I79-I78</f>
        <v>0.27734682753691908</v>
      </c>
      <c r="J80" s="385"/>
      <c r="K80" s="269">
        <f>K79-K78</f>
        <v>4.4582412500000075</v>
      </c>
      <c r="L80" s="243">
        <f>L79-L78</f>
        <v>0.17552130905511842</v>
      </c>
    </row>
    <row r="81" spans="1:12" ht="15.6" customHeight="1">
      <c r="A81" s="295">
        <v>12</v>
      </c>
      <c r="B81" s="386"/>
      <c r="C81" s="100">
        <v>8</v>
      </c>
      <c r="D81" s="100">
        <v>34</v>
      </c>
      <c r="E81" s="101">
        <v>11</v>
      </c>
      <c r="F81" s="100">
        <v>57</v>
      </c>
      <c r="G81" s="100">
        <v>200</v>
      </c>
      <c r="H81" s="301">
        <v>57.162399999999998</v>
      </c>
      <c r="I81" s="302">
        <v>2.2504881889763779</v>
      </c>
      <c r="J81" s="303">
        <v>12</v>
      </c>
      <c r="K81" s="304">
        <v>57.162399999999998</v>
      </c>
      <c r="L81" s="305">
        <v>2.2504881889763779</v>
      </c>
    </row>
    <row r="82" spans="1:12" ht="15.6" customHeight="1" thickBot="1">
      <c r="A82" s="99"/>
      <c r="B82" s="386"/>
      <c r="C82" s="251" t="s">
        <v>72</v>
      </c>
      <c r="D82" s="100"/>
      <c r="E82" s="101"/>
      <c r="F82" s="100"/>
      <c r="G82" s="100"/>
      <c r="H82" s="252">
        <v>64.207009419437739</v>
      </c>
      <c r="I82" s="253">
        <v>2.527835016513297</v>
      </c>
      <c r="J82" s="394">
        <v>0</v>
      </c>
      <c r="K82" s="306">
        <v>59.440219519999999</v>
      </c>
      <c r="L82" s="307">
        <v>2.340166122834646</v>
      </c>
    </row>
    <row r="83" spans="1:12" ht="15.6" customHeight="1" thickBot="1">
      <c r="A83" s="110"/>
      <c r="B83" s="387"/>
      <c r="C83" s="111"/>
      <c r="D83" s="111"/>
      <c r="E83" s="112"/>
      <c r="F83" s="111"/>
      <c r="G83" s="256" t="s">
        <v>59</v>
      </c>
      <c r="H83" s="257">
        <f>H82-H81</f>
        <v>7.0446094194377409</v>
      </c>
      <c r="I83" s="258">
        <f>I82-I81</f>
        <v>0.27734682753691908</v>
      </c>
      <c r="J83" s="395"/>
      <c r="K83" s="270">
        <f>K82-K81</f>
        <v>2.2778195200000013</v>
      </c>
      <c r="L83" s="258">
        <f>L82-L81</f>
        <v>8.9677933858268055E-2</v>
      </c>
    </row>
    <row r="84" spans="1:12" ht="10.9" customHeight="1">
      <c r="A84" s="62"/>
      <c r="B84" s="62"/>
      <c r="C84" s="54"/>
      <c r="D84" s="63"/>
      <c r="E84" s="64"/>
      <c r="F84" s="62"/>
      <c r="G84" s="138"/>
      <c r="H84" s="61"/>
      <c r="I84" s="61"/>
      <c r="J84" s="62"/>
      <c r="K84" s="140"/>
      <c r="L84" s="188"/>
    </row>
    <row r="85" spans="1:12" ht="18.75" customHeight="1">
      <c r="B85" s="381" t="s">
        <v>76</v>
      </c>
      <c r="C85" s="381"/>
      <c r="D85" s="381"/>
      <c r="E85" s="381"/>
      <c r="F85" s="381"/>
      <c r="G85" s="381"/>
      <c r="H85" s="381"/>
      <c r="I85" s="381"/>
      <c r="J85" s="381"/>
      <c r="K85" s="381"/>
      <c r="L85" s="381"/>
    </row>
    <row r="86" spans="1:12" ht="18.75" customHeight="1">
      <c r="A86" s="189"/>
      <c r="B86" s="189"/>
      <c r="C86" s="189"/>
      <c r="D86" s="189"/>
      <c r="E86" s="189"/>
      <c r="F86" s="74" t="s">
        <v>54</v>
      </c>
      <c r="G86" s="189"/>
      <c r="H86" s="189"/>
      <c r="I86" s="189"/>
      <c r="J86" s="189"/>
      <c r="K86" s="189"/>
      <c r="L86" s="189"/>
    </row>
    <row r="87" spans="1:12" ht="16.5">
      <c r="A87" s="190" t="s">
        <v>50</v>
      </c>
      <c r="B87" s="190" t="s">
        <v>50</v>
      </c>
      <c r="C87" s="191" t="s">
        <v>43</v>
      </c>
      <c r="D87" s="191" t="s">
        <v>44</v>
      </c>
      <c r="E87" s="192" t="s">
        <v>32</v>
      </c>
      <c r="F87" s="191" t="s">
        <v>23</v>
      </c>
      <c r="G87" s="191" t="s">
        <v>45</v>
      </c>
      <c r="H87" s="193" t="s">
        <v>22</v>
      </c>
      <c r="I87" s="194" t="s">
        <v>24</v>
      </c>
      <c r="J87" s="195" t="s">
        <v>34</v>
      </c>
      <c r="K87" s="193" t="s">
        <v>74</v>
      </c>
      <c r="L87" s="308" t="s">
        <v>75</v>
      </c>
    </row>
    <row r="88" spans="1:12" ht="15.6" customHeight="1">
      <c r="A88" s="197" t="s">
        <v>34</v>
      </c>
      <c r="B88" s="278" t="s">
        <v>55</v>
      </c>
      <c r="C88" s="198" t="s">
        <v>3</v>
      </c>
      <c r="D88" s="199" t="s">
        <v>3</v>
      </c>
      <c r="E88" s="200" t="s">
        <v>3</v>
      </c>
      <c r="F88" s="201" t="s">
        <v>3</v>
      </c>
      <c r="G88" s="201" t="s">
        <v>3</v>
      </c>
      <c r="H88" s="202" t="s">
        <v>3</v>
      </c>
      <c r="I88" s="203" t="s">
        <v>25</v>
      </c>
      <c r="J88" s="282" t="s">
        <v>56</v>
      </c>
      <c r="K88" s="202" t="s">
        <v>3</v>
      </c>
      <c r="L88" s="309" t="s">
        <v>25</v>
      </c>
    </row>
    <row r="89" spans="1:12" ht="15.6" customHeight="1">
      <c r="A89" s="296">
        <v>1</v>
      </c>
      <c r="B89" s="382">
        <v>0</v>
      </c>
      <c r="C89" s="265">
        <v>12</v>
      </c>
      <c r="D89" s="265">
        <v>34</v>
      </c>
      <c r="E89" s="266">
        <v>40</v>
      </c>
      <c r="F89" s="265">
        <v>24</v>
      </c>
      <c r="G89" s="265">
        <v>34</v>
      </c>
      <c r="H89" s="310">
        <v>20.1039210048</v>
      </c>
      <c r="I89" s="311">
        <v>0.79149295294488198</v>
      </c>
      <c r="J89" s="231">
        <v>1</v>
      </c>
      <c r="K89" s="312">
        <v>20.1039210048</v>
      </c>
      <c r="L89" s="313">
        <v>0.79149295294488198</v>
      </c>
    </row>
    <row r="90" spans="1:12" ht="15.6" customHeight="1" thickBot="1">
      <c r="A90" s="91"/>
      <c r="B90" s="383"/>
      <c r="C90" s="233" t="s">
        <v>57</v>
      </c>
      <c r="D90" s="9"/>
      <c r="E90" s="20"/>
      <c r="F90" s="9"/>
      <c r="G90" s="9"/>
      <c r="H90" s="234">
        <v>27.148530424237698</v>
      </c>
      <c r="I90" s="314">
        <v>1.0688397804000001</v>
      </c>
      <c r="J90" s="384">
        <v>0</v>
      </c>
      <c r="K90" s="236">
        <v>21.093729945566501</v>
      </c>
      <c r="L90" s="237">
        <v>0.83046180888057097</v>
      </c>
    </row>
    <row r="91" spans="1:12" ht="15.6" customHeight="1" thickBot="1">
      <c r="A91" s="91"/>
      <c r="B91" s="386" t="s">
        <v>58</v>
      </c>
      <c r="C91" s="9"/>
      <c r="D91" s="9"/>
      <c r="E91" s="20"/>
      <c r="F91" s="9"/>
      <c r="G91" s="241" t="s">
        <v>59</v>
      </c>
      <c r="H91" s="242">
        <f>H90-H89</f>
        <v>7.0446094194376983</v>
      </c>
      <c r="I91" s="315">
        <f>I90-I89</f>
        <v>0.27734682745511807</v>
      </c>
      <c r="J91" s="385"/>
      <c r="K91" s="244">
        <f>K90-K89</f>
        <v>0.98980894076650117</v>
      </c>
      <c r="L91" s="243">
        <f>L90-L89</f>
        <v>3.8968855935688995E-2</v>
      </c>
    </row>
    <row r="92" spans="1:12" ht="15.6" customHeight="1">
      <c r="A92" s="295">
        <v>2</v>
      </c>
      <c r="B92" s="386"/>
      <c r="C92" s="100">
        <v>12</v>
      </c>
      <c r="D92" s="100">
        <v>34</v>
      </c>
      <c r="E92" s="101">
        <v>40</v>
      </c>
      <c r="F92" s="100">
        <v>38</v>
      </c>
      <c r="G92" s="100">
        <v>70</v>
      </c>
      <c r="H92" s="246">
        <v>32.753348099999997</v>
      </c>
      <c r="I92" s="316">
        <v>1.2895018937007874</v>
      </c>
      <c r="J92" s="247">
        <v>2</v>
      </c>
      <c r="K92" s="248">
        <v>32.753348099999997</v>
      </c>
      <c r="L92" s="249">
        <v>1.2895018937007874</v>
      </c>
    </row>
    <row r="93" spans="1:12" ht="15.6" customHeight="1" thickBot="1">
      <c r="A93" s="99"/>
      <c r="B93" s="386"/>
      <c r="C93" s="251" t="s">
        <v>60</v>
      </c>
      <c r="D93" s="100"/>
      <c r="E93" s="101"/>
      <c r="F93" s="100"/>
      <c r="G93" s="100"/>
      <c r="H93" s="252">
        <v>39.797957519437702</v>
      </c>
      <c r="I93" s="317">
        <v>1.56684872123771</v>
      </c>
      <c r="J93" s="388">
        <v>0</v>
      </c>
      <c r="K93" s="254">
        <v>34.733954981035801</v>
      </c>
      <c r="L93" s="255">
        <v>1.3674785425604701</v>
      </c>
    </row>
    <row r="94" spans="1:12" ht="15.6" customHeight="1" thickBot="1">
      <c r="A94" s="99"/>
      <c r="B94" s="386"/>
      <c r="C94" s="100"/>
      <c r="D94" s="100"/>
      <c r="E94" s="101"/>
      <c r="F94" s="100"/>
      <c r="G94" s="256" t="s">
        <v>59</v>
      </c>
      <c r="H94" s="257">
        <f>H93-H92</f>
        <v>7.0446094194377054</v>
      </c>
      <c r="I94" s="318">
        <f>I93-I92</f>
        <v>0.27734682753692264</v>
      </c>
      <c r="J94" s="389"/>
      <c r="K94" s="259">
        <f>K93-K92</f>
        <v>1.9806068810358042</v>
      </c>
      <c r="L94" s="258">
        <f>L93-L92</f>
        <v>7.7976648859682696E-2</v>
      </c>
    </row>
    <row r="95" spans="1:12" ht="15.6" customHeight="1">
      <c r="A95" s="296">
        <v>3</v>
      </c>
      <c r="B95" s="386"/>
      <c r="C95" s="175">
        <v>12</v>
      </c>
      <c r="D95" s="175">
        <v>34</v>
      </c>
      <c r="E95" s="176">
        <v>28</v>
      </c>
      <c r="F95" s="175">
        <v>48</v>
      </c>
      <c r="G95" s="175">
        <v>125</v>
      </c>
      <c r="H95" s="319">
        <v>43.352406250000001</v>
      </c>
      <c r="I95" s="320">
        <v>1.7067876476377954</v>
      </c>
      <c r="J95" s="260">
        <v>3</v>
      </c>
      <c r="K95" s="298">
        <v>43.352406250000001</v>
      </c>
      <c r="L95" s="321">
        <v>1.7067876476377954</v>
      </c>
    </row>
    <row r="96" spans="1:12" ht="15.6" customHeight="1" thickBot="1">
      <c r="A96" s="91"/>
      <c r="B96" s="386"/>
      <c r="C96" s="233" t="s">
        <v>61</v>
      </c>
      <c r="D96" s="9"/>
      <c r="E96" s="20"/>
      <c r="F96" s="9"/>
      <c r="G96" s="9"/>
      <c r="H96" s="234">
        <v>50.3970156694377</v>
      </c>
      <c r="I96" s="314">
        <v>1.9841344751747141</v>
      </c>
      <c r="J96" s="384">
        <v>0</v>
      </c>
      <c r="K96" s="236">
        <v>46.325795871048591</v>
      </c>
      <c r="L96" s="237">
        <v>1.8238502311436453</v>
      </c>
    </row>
    <row r="97" spans="1:12" ht="15.6" customHeight="1" thickBot="1">
      <c r="A97" s="91"/>
      <c r="B97" s="386"/>
      <c r="C97" s="9"/>
      <c r="D97" s="9"/>
      <c r="E97" s="20"/>
      <c r="F97" s="9"/>
      <c r="G97" s="241" t="s">
        <v>59</v>
      </c>
      <c r="H97" s="242">
        <f>H96-H95</f>
        <v>7.0446094194376983</v>
      </c>
      <c r="I97" s="315">
        <f>I96-I95</f>
        <v>0.27734682753691864</v>
      </c>
      <c r="J97" s="385"/>
      <c r="K97" s="244">
        <f>K96-K95</f>
        <v>2.9733896210485895</v>
      </c>
      <c r="L97" s="243">
        <f>L96-L95</f>
        <v>0.11706258350584986</v>
      </c>
    </row>
    <row r="98" spans="1:12" ht="15.6" customHeight="1">
      <c r="A98" s="295">
        <v>4</v>
      </c>
      <c r="B98" s="386"/>
      <c r="C98" s="322">
        <v>12</v>
      </c>
      <c r="D98" s="100">
        <v>34</v>
      </c>
      <c r="E98" s="101">
        <v>20</v>
      </c>
      <c r="F98" s="100">
        <v>60</v>
      </c>
      <c r="G98" s="100">
        <v>200</v>
      </c>
      <c r="H98" s="246">
        <v>57.052599999999998</v>
      </c>
      <c r="I98" s="316">
        <v>2.2461653543307087</v>
      </c>
      <c r="J98" s="247">
        <v>4</v>
      </c>
      <c r="K98" s="248">
        <v>57.052599999999998</v>
      </c>
      <c r="L98" s="249">
        <v>2.2461653543307087</v>
      </c>
    </row>
    <row r="99" spans="1:12" ht="15.6" customHeight="1" thickBot="1">
      <c r="A99" s="99"/>
      <c r="B99" s="386"/>
      <c r="C99" s="251" t="s">
        <v>62</v>
      </c>
      <c r="D99" s="100"/>
      <c r="E99" s="101"/>
      <c r="F99" s="100"/>
      <c r="G99" s="100"/>
      <c r="H99" s="252">
        <v>64.097209419437732</v>
      </c>
      <c r="I99" s="317">
        <v>2.5235121818676274</v>
      </c>
      <c r="J99" s="388">
        <v>0</v>
      </c>
      <c r="K99" s="254">
        <v>61.02176668578484</v>
      </c>
      <c r="L99" s="255">
        <v>2.4024317592828677</v>
      </c>
    </row>
    <row r="100" spans="1:12" ht="15.6" customHeight="1" thickBot="1">
      <c r="A100" s="110"/>
      <c r="B100" s="387"/>
      <c r="C100" s="111"/>
      <c r="D100" s="111"/>
      <c r="E100" s="112"/>
      <c r="F100" s="111"/>
      <c r="G100" s="256" t="s">
        <v>59</v>
      </c>
      <c r="H100" s="257">
        <f>H99-H98</f>
        <v>7.0446094194377338</v>
      </c>
      <c r="I100" s="318">
        <f>I99-I98</f>
        <v>0.27734682753691864</v>
      </c>
      <c r="J100" s="389"/>
      <c r="K100" s="270">
        <f>K99-K98</f>
        <v>3.9691666857848418</v>
      </c>
      <c r="L100" s="258">
        <f>L99-L98</f>
        <v>0.15626640495215893</v>
      </c>
    </row>
    <row r="101" spans="1:12" ht="15.6" customHeight="1">
      <c r="A101" s="293">
        <f>A98+1</f>
        <v>5</v>
      </c>
      <c r="B101" s="382">
        <v>10</v>
      </c>
      <c r="C101" s="265">
        <v>12</v>
      </c>
      <c r="D101" s="265">
        <v>34</v>
      </c>
      <c r="E101" s="266">
        <v>40</v>
      </c>
      <c r="F101" s="265">
        <v>24</v>
      </c>
      <c r="G101" s="265">
        <v>34</v>
      </c>
      <c r="H101" s="310">
        <v>20.327194895200002</v>
      </c>
      <c r="I101" s="311">
        <v>0.80028326359055124</v>
      </c>
      <c r="J101" s="231">
        <v>5</v>
      </c>
      <c r="K101" s="312">
        <v>20.327194895200002</v>
      </c>
      <c r="L101" s="313">
        <v>0.80028326359055124</v>
      </c>
    </row>
    <row r="102" spans="1:12" ht="15.6" customHeight="1" thickBot="1">
      <c r="A102" s="91"/>
      <c r="B102" s="383"/>
      <c r="C102" s="233" t="s">
        <v>63</v>
      </c>
      <c r="D102" s="9"/>
      <c r="E102" s="20"/>
      <c r="F102" s="9"/>
      <c r="G102" s="9"/>
      <c r="H102" s="234">
        <v>27.371804314637743</v>
      </c>
      <c r="I102" s="314">
        <v>1.0776300911274703</v>
      </c>
      <c r="J102" s="384">
        <v>0</v>
      </c>
      <c r="K102" s="236">
        <v>25.296163395011458</v>
      </c>
      <c r="L102" s="237">
        <v>0.99591194468549049</v>
      </c>
    </row>
    <row r="103" spans="1:12" ht="15.6" customHeight="1" thickBot="1">
      <c r="A103" s="91"/>
      <c r="B103" s="386" t="s">
        <v>64</v>
      </c>
      <c r="C103" s="9"/>
      <c r="D103" s="9"/>
      <c r="E103" s="20"/>
      <c r="F103" s="9"/>
      <c r="G103" s="241" t="s">
        <v>59</v>
      </c>
      <c r="H103" s="242">
        <f>H102-H101</f>
        <v>7.0446094194377409</v>
      </c>
      <c r="I103" s="315">
        <f>I102-I101</f>
        <v>0.27734682753691908</v>
      </c>
      <c r="J103" s="385"/>
      <c r="K103" s="244">
        <f>K102-K101</f>
        <v>4.9689684998114565</v>
      </c>
      <c r="L103" s="243">
        <f>L102-L101</f>
        <v>0.19562868109493925</v>
      </c>
    </row>
    <row r="104" spans="1:12" ht="15.6" customHeight="1">
      <c r="A104" s="295">
        <v>6</v>
      </c>
      <c r="B104" s="386"/>
      <c r="C104" s="100">
        <v>12</v>
      </c>
      <c r="D104" s="100">
        <v>34</v>
      </c>
      <c r="E104" s="101">
        <v>40</v>
      </c>
      <c r="F104" s="100">
        <v>36</v>
      </c>
      <c r="G104" s="100">
        <v>70</v>
      </c>
      <c r="H104" s="246">
        <v>31.764385000000001</v>
      </c>
      <c r="I104" s="316">
        <v>1.2505663385826773</v>
      </c>
      <c r="J104" s="247">
        <v>6</v>
      </c>
      <c r="K104" s="248">
        <v>31.764385000000001</v>
      </c>
      <c r="L104" s="249">
        <v>1.2505663385826773</v>
      </c>
    </row>
    <row r="105" spans="1:12" ht="15.6" customHeight="1" thickBot="1">
      <c r="A105" s="99"/>
      <c r="B105" s="386"/>
      <c r="C105" s="251" t="s">
        <v>65</v>
      </c>
      <c r="D105" s="100"/>
      <c r="E105" s="101"/>
      <c r="F105" s="100"/>
      <c r="G105" s="100"/>
      <c r="H105" s="252">
        <v>38.808994419437738</v>
      </c>
      <c r="I105" s="317">
        <v>1.5279131661195962</v>
      </c>
      <c r="J105" s="388">
        <v>0</v>
      </c>
      <c r="K105" s="254">
        <v>37.738238949429849</v>
      </c>
      <c r="L105" s="255">
        <v>1.4857574389539312</v>
      </c>
    </row>
    <row r="106" spans="1:12" ht="15.6" customHeight="1" thickBot="1">
      <c r="A106" s="99"/>
      <c r="B106" s="386"/>
      <c r="C106" s="100"/>
      <c r="D106" s="100"/>
      <c r="E106" s="101"/>
      <c r="F106" s="100"/>
      <c r="G106" s="256" t="s">
        <v>59</v>
      </c>
      <c r="H106" s="257">
        <f>H105-H104</f>
        <v>7.0446094194377373</v>
      </c>
      <c r="I106" s="318">
        <f>I105-I104</f>
        <v>0.27734682753691886</v>
      </c>
      <c r="J106" s="389"/>
      <c r="K106" s="259">
        <f>K105-K104</f>
        <v>5.9738539494298486</v>
      </c>
      <c r="L106" s="258">
        <f>L105-L104</f>
        <v>0.2351911003712539</v>
      </c>
    </row>
    <row r="107" spans="1:12" ht="15.6" customHeight="1">
      <c r="A107" s="296">
        <v>7</v>
      </c>
      <c r="B107" s="386"/>
      <c r="C107" s="175">
        <v>12</v>
      </c>
      <c r="D107" s="175">
        <v>34</v>
      </c>
      <c r="E107" s="176">
        <v>25</v>
      </c>
      <c r="F107" s="175">
        <v>47</v>
      </c>
      <c r="G107" s="175">
        <v>125</v>
      </c>
      <c r="H107" s="297">
        <v>43.876578125000002</v>
      </c>
      <c r="I107" s="323">
        <v>1.7274243356299215</v>
      </c>
      <c r="J107" s="260">
        <v>7</v>
      </c>
      <c r="K107" s="298">
        <v>43.876578125000002</v>
      </c>
      <c r="L107" s="321">
        <v>1.7274243356299215</v>
      </c>
    </row>
    <row r="108" spans="1:12" ht="15.6" customHeight="1" thickBot="1">
      <c r="A108" s="91"/>
      <c r="B108" s="386"/>
      <c r="C108" s="233" t="s">
        <v>66</v>
      </c>
      <c r="D108" s="9"/>
      <c r="E108" s="20"/>
      <c r="F108" s="9"/>
      <c r="G108" s="9"/>
      <c r="H108" s="234">
        <v>50.921187544437743</v>
      </c>
      <c r="I108" s="314">
        <v>2.0047711631668403</v>
      </c>
      <c r="J108" s="384">
        <v>0</v>
      </c>
      <c r="K108" s="236">
        <v>50.377102052449644</v>
      </c>
      <c r="L108" s="237">
        <v>1.9833504745058916</v>
      </c>
    </row>
    <row r="109" spans="1:12" ht="15.6" customHeight="1" thickBot="1">
      <c r="A109" s="91"/>
      <c r="B109" s="386"/>
      <c r="C109" s="9"/>
      <c r="D109" s="9"/>
      <c r="E109" s="20"/>
      <c r="F109" s="9"/>
      <c r="G109" s="241" t="s">
        <v>59</v>
      </c>
      <c r="H109" s="242">
        <f>H108-H107</f>
        <v>7.0446094194377409</v>
      </c>
      <c r="I109" s="315">
        <f>I108-I107</f>
        <v>0.27734682753691886</v>
      </c>
      <c r="J109" s="385"/>
      <c r="K109" s="269">
        <f>K108-K107</f>
        <v>6.5005239274496418</v>
      </c>
      <c r="L109" s="243">
        <f>L108-L107</f>
        <v>0.25592613887597015</v>
      </c>
    </row>
    <row r="110" spans="1:12" ht="15.6" customHeight="1">
      <c r="A110" s="295">
        <v>8</v>
      </c>
      <c r="B110" s="386"/>
      <c r="C110" s="322">
        <v>12</v>
      </c>
      <c r="D110" s="100">
        <v>34</v>
      </c>
      <c r="E110" s="101">
        <v>17</v>
      </c>
      <c r="F110" s="100">
        <v>58</v>
      </c>
      <c r="G110" s="100">
        <v>200</v>
      </c>
      <c r="H110" s="246">
        <v>57.005600000000015</v>
      </c>
      <c r="I110" s="316">
        <v>2.244314960629922</v>
      </c>
      <c r="J110" s="247">
        <v>8</v>
      </c>
      <c r="K110" s="248">
        <v>57.005600000000015</v>
      </c>
      <c r="L110" s="249">
        <v>2.244314960629922</v>
      </c>
    </row>
    <row r="111" spans="1:12" ht="15.6" customHeight="1" thickBot="1">
      <c r="A111" s="99"/>
      <c r="B111" s="386"/>
      <c r="C111" s="251" t="s">
        <v>67</v>
      </c>
      <c r="D111" s="100"/>
      <c r="E111" s="101"/>
      <c r="F111" s="100"/>
      <c r="G111" s="100"/>
      <c r="H111" s="252">
        <v>64.050209419437763</v>
      </c>
      <c r="I111" s="317">
        <v>2.5216617881668411</v>
      </c>
      <c r="J111" s="388">
        <v>0</v>
      </c>
      <c r="K111" s="254">
        <v>64.013310538630577</v>
      </c>
      <c r="L111" s="255">
        <v>2.5202090763240386</v>
      </c>
    </row>
    <row r="112" spans="1:12" ht="15.6" customHeight="1" thickBot="1">
      <c r="A112" s="110"/>
      <c r="B112" s="386"/>
      <c r="C112" s="111"/>
      <c r="D112" s="111"/>
      <c r="E112" s="112"/>
      <c r="F112" s="111"/>
      <c r="G112" s="256" t="s">
        <v>59</v>
      </c>
      <c r="H112" s="257">
        <f>H111-H110</f>
        <v>7.044609419437748</v>
      </c>
      <c r="I112" s="318">
        <f>I111-I110</f>
        <v>0.27734682753691908</v>
      </c>
      <c r="J112" s="389"/>
      <c r="K112" s="270">
        <f>K111-K110</f>
        <v>7.0077105386305618</v>
      </c>
      <c r="L112" s="258">
        <f>L111-L110</f>
        <v>0.27589411569411659</v>
      </c>
    </row>
    <row r="113" spans="1:12" ht="15.6" customHeight="1">
      <c r="A113" s="293">
        <f>A110+1</f>
        <v>9</v>
      </c>
      <c r="B113" s="390">
        <v>5</v>
      </c>
      <c r="C113" s="265">
        <v>12</v>
      </c>
      <c r="D113" s="265">
        <v>34</v>
      </c>
      <c r="E113" s="266">
        <v>40</v>
      </c>
      <c r="F113" s="265">
        <v>25</v>
      </c>
      <c r="G113" s="265">
        <v>34</v>
      </c>
      <c r="H113" s="310">
        <v>20.342870747999999</v>
      </c>
      <c r="I113" s="311">
        <v>0.8009004231496063</v>
      </c>
      <c r="J113" s="231">
        <v>9</v>
      </c>
      <c r="K113" s="312">
        <v>20.342870747999999</v>
      </c>
      <c r="L113" s="313">
        <v>0.8009004231496063</v>
      </c>
    </row>
    <row r="114" spans="1:12" ht="15.6" customHeight="1" thickBot="1">
      <c r="A114" s="91"/>
      <c r="B114" s="391"/>
      <c r="C114" s="233" t="s">
        <v>68</v>
      </c>
      <c r="D114" s="9"/>
      <c r="E114" s="20"/>
      <c r="F114" s="9"/>
      <c r="G114" s="9"/>
      <c r="H114" s="234">
        <v>27.38748016743774</v>
      </c>
      <c r="I114" s="314">
        <v>1.0782472506865253</v>
      </c>
      <c r="J114" s="384">
        <v>0</v>
      </c>
      <c r="K114" s="236">
        <v>27.129426907999999</v>
      </c>
      <c r="L114" s="237">
        <v>1.0680876735433071</v>
      </c>
    </row>
    <row r="115" spans="1:12" ht="15.6" customHeight="1" thickBot="1">
      <c r="A115" s="91"/>
      <c r="B115" s="386" t="s">
        <v>69</v>
      </c>
      <c r="C115" s="9"/>
      <c r="D115" s="9"/>
      <c r="E115" s="20"/>
      <c r="F115" s="9"/>
      <c r="G115" s="241" t="s">
        <v>59</v>
      </c>
      <c r="H115" s="242">
        <f>H114-H113</f>
        <v>7.0446094194377409</v>
      </c>
      <c r="I115" s="315">
        <f>I114-I113</f>
        <v>0.27734682753691897</v>
      </c>
      <c r="J115" s="385"/>
      <c r="K115" s="269">
        <f>K114-K113</f>
        <v>6.7865561599999999</v>
      </c>
      <c r="L115" s="243">
        <f>L114-L113</f>
        <v>0.26718725039370084</v>
      </c>
    </row>
    <row r="116" spans="1:12" ht="15.6" customHeight="1">
      <c r="A116" s="295">
        <v>10</v>
      </c>
      <c r="B116" s="386"/>
      <c r="C116" s="100">
        <v>12</v>
      </c>
      <c r="D116" s="100">
        <v>34</v>
      </c>
      <c r="E116" s="101">
        <v>29</v>
      </c>
      <c r="F116" s="100">
        <v>37</v>
      </c>
      <c r="G116" s="100">
        <v>70</v>
      </c>
      <c r="H116" s="246">
        <v>32.000299640000001</v>
      </c>
      <c r="I116" s="316">
        <v>1.2598543165354332</v>
      </c>
      <c r="J116" s="247">
        <v>10</v>
      </c>
      <c r="K116" s="248">
        <v>32.000299640000001</v>
      </c>
      <c r="L116" s="249">
        <v>1.2598543165354332</v>
      </c>
    </row>
    <row r="117" spans="1:12" ht="15.6" customHeight="1" thickBot="1">
      <c r="A117" s="99"/>
      <c r="B117" s="386"/>
      <c r="C117" s="251" t="s">
        <v>70</v>
      </c>
      <c r="D117" s="100"/>
      <c r="E117" s="101"/>
      <c r="F117" s="100"/>
      <c r="G117" s="100"/>
      <c r="H117" s="252">
        <v>39.044909059437742</v>
      </c>
      <c r="I117" s="317">
        <v>1.5372011440723521</v>
      </c>
      <c r="J117" s="388">
        <v>0</v>
      </c>
      <c r="K117" s="254">
        <v>38.089380666249994</v>
      </c>
      <c r="L117" s="255">
        <v>1.4995819159940944</v>
      </c>
    </row>
    <row r="118" spans="1:12" ht="15.6" customHeight="1" thickBot="1">
      <c r="A118" s="99"/>
      <c r="B118" s="386"/>
      <c r="C118" s="100"/>
      <c r="D118" s="100"/>
      <c r="E118" s="101"/>
      <c r="F118" s="100"/>
      <c r="G118" s="256" t="s">
        <v>59</v>
      </c>
      <c r="H118" s="257">
        <f>H117-H116</f>
        <v>7.0446094194377409</v>
      </c>
      <c r="I118" s="318">
        <f>I117-I116</f>
        <v>0.27734682753691886</v>
      </c>
      <c r="J118" s="389"/>
      <c r="K118" s="270">
        <f>K117-K116</f>
        <v>6.0890810262499926</v>
      </c>
      <c r="L118" s="258">
        <f>L117-L116</f>
        <v>0.23972759945866118</v>
      </c>
    </row>
    <row r="119" spans="1:12" ht="15.6" customHeight="1">
      <c r="A119" s="296">
        <v>11</v>
      </c>
      <c r="B119" s="386"/>
      <c r="C119" s="175">
        <v>12</v>
      </c>
      <c r="D119" s="175">
        <v>34</v>
      </c>
      <c r="E119" s="176">
        <v>19</v>
      </c>
      <c r="F119" s="175">
        <v>46</v>
      </c>
      <c r="G119" s="175">
        <v>125</v>
      </c>
      <c r="H119" s="297">
        <v>44.006562500000001</v>
      </c>
      <c r="I119" s="323">
        <v>1.7325418307086615</v>
      </c>
      <c r="J119" s="260">
        <v>11</v>
      </c>
      <c r="K119" s="298">
        <v>44.006562500000001</v>
      </c>
      <c r="L119" s="321">
        <v>1.7325418307086615</v>
      </c>
    </row>
    <row r="120" spans="1:12" ht="15.6" customHeight="1" thickBot="1">
      <c r="A120" s="91"/>
      <c r="B120" s="386"/>
      <c r="C120" s="233" t="s">
        <v>71</v>
      </c>
      <c r="D120" s="9"/>
      <c r="E120" s="20"/>
      <c r="F120" s="9"/>
      <c r="G120" s="9"/>
      <c r="H120" s="234">
        <v>51.051171919437742</v>
      </c>
      <c r="I120" s="314">
        <v>2.0098886582455804</v>
      </c>
      <c r="J120" s="384">
        <v>0</v>
      </c>
      <c r="K120" s="236">
        <v>48.464803750000002</v>
      </c>
      <c r="L120" s="237">
        <v>1.9080631397637797</v>
      </c>
    </row>
    <row r="121" spans="1:12" ht="15.6" customHeight="1" thickBot="1">
      <c r="A121" s="91"/>
      <c r="B121" s="386"/>
      <c r="C121" s="9"/>
      <c r="D121" s="9"/>
      <c r="E121" s="20"/>
      <c r="F121" s="9"/>
      <c r="G121" s="241" t="s">
        <v>59</v>
      </c>
      <c r="H121" s="242">
        <f>H120-H119</f>
        <v>7.0446094194377409</v>
      </c>
      <c r="I121" s="315">
        <f>I120-I119</f>
        <v>0.27734682753691886</v>
      </c>
      <c r="J121" s="385"/>
      <c r="K121" s="269">
        <f>K120-K119</f>
        <v>4.4582412500000004</v>
      </c>
      <c r="L121" s="243">
        <f>L120-L119</f>
        <v>0.1755213090551182</v>
      </c>
    </row>
    <row r="122" spans="1:12" ht="15.6" customHeight="1">
      <c r="A122" s="295">
        <v>12</v>
      </c>
      <c r="B122" s="386"/>
      <c r="C122" s="322">
        <v>12</v>
      </c>
      <c r="D122" s="100">
        <v>34</v>
      </c>
      <c r="E122" s="101">
        <v>14</v>
      </c>
      <c r="F122" s="100">
        <v>57</v>
      </c>
      <c r="G122" s="100">
        <v>200</v>
      </c>
      <c r="H122" s="246">
        <v>57.066600000000001</v>
      </c>
      <c r="I122" s="316">
        <v>2.2467165354330709</v>
      </c>
      <c r="J122" s="247">
        <v>12</v>
      </c>
      <c r="K122" s="248">
        <v>57.066600000000001</v>
      </c>
      <c r="L122" s="249">
        <v>2.2467165354330709</v>
      </c>
    </row>
    <row r="123" spans="1:12" ht="15.6" customHeight="1" thickBot="1">
      <c r="A123" s="99"/>
      <c r="B123" s="386"/>
      <c r="C123" s="251" t="s">
        <v>72</v>
      </c>
      <c r="D123" s="100"/>
      <c r="E123" s="101"/>
      <c r="F123" s="100"/>
      <c r="G123" s="100"/>
      <c r="H123" s="252">
        <v>64.111209419437742</v>
      </c>
      <c r="I123" s="317">
        <v>2.52406336296999</v>
      </c>
      <c r="J123" s="388">
        <v>0</v>
      </c>
      <c r="K123" s="254">
        <v>59.344419520000002</v>
      </c>
      <c r="L123" s="255">
        <v>2.336394469291339</v>
      </c>
    </row>
    <row r="124" spans="1:12" ht="15.6" customHeight="1" thickBot="1">
      <c r="A124" s="110"/>
      <c r="B124" s="387"/>
      <c r="C124" s="111"/>
      <c r="D124" s="111"/>
      <c r="E124" s="112"/>
      <c r="F124" s="111"/>
      <c r="G124" s="256" t="s">
        <v>59</v>
      </c>
      <c r="H124" s="257">
        <f>H123-H122</f>
        <v>7.0446094194377409</v>
      </c>
      <c r="I124" s="318">
        <f>I123-I122</f>
        <v>0.27734682753691908</v>
      </c>
      <c r="J124" s="392"/>
      <c r="K124" s="270">
        <f>K123-K122</f>
        <v>2.2778195200000013</v>
      </c>
      <c r="L124" s="258">
        <f>L123-L122</f>
        <v>8.9677933858268055E-2</v>
      </c>
    </row>
    <row r="125" spans="1:12">
      <c r="A125" s="1"/>
      <c r="B125" s="1"/>
      <c r="C125" s="54"/>
      <c r="D125" s="63"/>
      <c r="E125" s="58"/>
      <c r="F125" s="70"/>
      <c r="G125" s="71"/>
      <c r="H125" s="58"/>
      <c r="I125" s="70"/>
      <c r="J125" s="71"/>
      <c r="K125" s="59"/>
      <c r="L125" s="1"/>
    </row>
    <row r="126" spans="1:12">
      <c r="A126" s="1"/>
      <c r="B126" s="1"/>
      <c r="C126" s="55"/>
      <c r="D126" s="213"/>
      <c r="E126" s="57"/>
      <c r="F126" s="1"/>
      <c r="G126" s="214"/>
      <c r="H126" s="59"/>
      <c r="I126" s="59"/>
      <c r="J126" s="1"/>
      <c r="K126" s="59"/>
      <c r="L126" s="1"/>
    </row>
    <row r="127" spans="1:12">
      <c r="G127" s="324"/>
    </row>
  </sheetData>
  <sheetProtection password="CBDD" sheet="1" objects="1" scenarios="1" selectLockedCells="1" selectUnlockedCells="1"/>
  <mergeCells count="57">
    <mergeCell ref="B113:B114"/>
    <mergeCell ref="J114:J115"/>
    <mergeCell ref="B115:B124"/>
    <mergeCell ref="J117:J118"/>
    <mergeCell ref="J120:J121"/>
    <mergeCell ref="J123:J124"/>
    <mergeCell ref="B101:B102"/>
    <mergeCell ref="J102:J103"/>
    <mergeCell ref="B103:B112"/>
    <mergeCell ref="J105:J106"/>
    <mergeCell ref="J108:J109"/>
    <mergeCell ref="J111:J112"/>
    <mergeCell ref="B85:L85"/>
    <mergeCell ref="B89:B90"/>
    <mergeCell ref="J90:J91"/>
    <mergeCell ref="B91:B100"/>
    <mergeCell ref="J93:J94"/>
    <mergeCell ref="J96:J97"/>
    <mergeCell ref="J99:J100"/>
    <mergeCell ref="B72:B73"/>
    <mergeCell ref="J73:J74"/>
    <mergeCell ref="B74:B83"/>
    <mergeCell ref="J76:J77"/>
    <mergeCell ref="J79:J80"/>
    <mergeCell ref="J82:J83"/>
    <mergeCell ref="B60:B61"/>
    <mergeCell ref="J61:J62"/>
    <mergeCell ref="B62:B71"/>
    <mergeCell ref="J64:J65"/>
    <mergeCell ref="J67:J68"/>
    <mergeCell ref="J70:J71"/>
    <mergeCell ref="B44:L44"/>
    <mergeCell ref="B48:B49"/>
    <mergeCell ref="J49:J50"/>
    <mergeCell ref="B50:B59"/>
    <mergeCell ref="J52:J53"/>
    <mergeCell ref="J55:J56"/>
    <mergeCell ref="J58:J59"/>
    <mergeCell ref="B31:B32"/>
    <mergeCell ref="J32:J33"/>
    <mergeCell ref="B33:B42"/>
    <mergeCell ref="J35:J36"/>
    <mergeCell ref="J38:J39"/>
    <mergeCell ref="J41:J42"/>
    <mergeCell ref="B19:B20"/>
    <mergeCell ref="J20:J21"/>
    <mergeCell ref="B21:B30"/>
    <mergeCell ref="J23:J24"/>
    <mergeCell ref="J26:J27"/>
    <mergeCell ref="J29:J30"/>
    <mergeCell ref="B3:L3"/>
    <mergeCell ref="B7:B8"/>
    <mergeCell ref="J8:J9"/>
    <mergeCell ref="B9:B18"/>
    <mergeCell ref="J11:J12"/>
    <mergeCell ref="J14:J15"/>
    <mergeCell ref="J17:J18"/>
  </mergeCells>
  <pageMargins left="0.53" right="0.30833333333333335" top="1.24" bottom="1.41" header="0.3" footer="0.3"/>
  <pageSetup paperSize="9" orientation="portrait" r:id="rId1"/>
  <headerFooter>
    <oddHeader>&amp;L&amp;G&amp;R&amp;"Arial,Fett"Profometer PM-6 Cover at Stirrups
Calculation of the real Cover&amp;"Arial,Standard"
v 2.01</oddHeader>
  </headerFooter>
  <rowBreaks count="2" manualBreakCount="2">
    <brk id="43" max="16383" man="1"/>
    <brk id="84" max="16383" man="1"/>
  </rowBreaks>
  <legacyDrawingHF r:id="rId2"/>
  <tableParts count="2">
    <tablePart r:id="rId3"/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2"/>
  <dimension ref="A1:K159"/>
  <sheetViews>
    <sheetView zoomScale="85" zoomScaleNormal="85" workbookViewId="0"/>
  </sheetViews>
  <sheetFormatPr defaultColWidth="9.140625" defaultRowHeight="15"/>
  <cols>
    <col min="1" max="1" width="10.42578125" customWidth="1"/>
    <col min="2" max="2" width="7.85546875" style="215" customWidth="1"/>
    <col min="3" max="3" width="7.85546875" style="216" customWidth="1"/>
    <col min="4" max="4" width="7.85546875" style="217" customWidth="1"/>
    <col min="5" max="5" width="7.85546875" customWidth="1"/>
    <col min="6" max="6" width="7.85546875" style="218" customWidth="1"/>
    <col min="7" max="8" width="7.85546875" style="219" customWidth="1"/>
    <col min="9" max="9" width="7.85546875" customWidth="1"/>
    <col min="10" max="10" width="9.42578125" style="219" customWidth="1"/>
    <col min="11" max="22" width="7.85546875" customWidth="1"/>
  </cols>
  <sheetData>
    <row r="1" spans="1:11" ht="23.25">
      <c r="A1" s="1"/>
      <c r="B1" s="69" t="s">
        <v>77</v>
      </c>
      <c r="C1" s="213"/>
      <c r="D1" s="57"/>
      <c r="E1" s="1"/>
      <c r="F1" s="214"/>
      <c r="G1" s="59"/>
      <c r="H1" s="59"/>
      <c r="I1" s="1"/>
      <c r="J1" s="59"/>
      <c r="K1" s="1"/>
    </row>
    <row r="2" spans="1:11" ht="18">
      <c r="A2" s="54"/>
      <c r="B2" s="55"/>
      <c r="C2" s="56" t="s">
        <v>35</v>
      </c>
      <c r="D2" s="57"/>
      <c r="E2" s="58"/>
      <c r="F2" s="58" t="s">
        <v>36</v>
      </c>
      <c r="G2" s="59"/>
      <c r="H2" s="58"/>
      <c r="I2" s="60" t="s">
        <v>37</v>
      </c>
      <c r="J2" s="61"/>
      <c r="K2" s="62"/>
    </row>
    <row r="3" spans="1:11">
      <c r="A3" s="62"/>
      <c r="B3" s="54"/>
      <c r="C3" s="63"/>
      <c r="D3" s="64"/>
      <c r="E3" s="65">
        <f>H4-H3</f>
        <v>104</v>
      </c>
      <c r="F3" s="66">
        <f>E3/E4</f>
        <v>0.8</v>
      </c>
      <c r="G3" s="61"/>
      <c r="H3" s="65">
        <f>SUM(K54,K104,K149)</f>
        <v>26</v>
      </c>
      <c r="I3" s="68">
        <f>H3/H4</f>
        <v>0.2</v>
      </c>
      <c r="J3" s="61"/>
      <c r="K3" s="62"/>
    </row>
    <row r="4" spans="1:11">
      <c r="A4" s="1"/>
      <c r="B4" s="55"/>
      <c r="C4" s="63"/>
      <c r="D4" s="58" t="s">
        <v>39</v>
      </c>
      <c r="E4" s="70">
        <v>130</v>
      </c>
      <c r="F4" s="71" t="s">
        <v>40</v>
      </c>
      <c r="G4" s="58" t="s">
        <v>39</v>
      </c>
      <c r="H4" s="70">
        <v>130</v>
      </c>
      <c r="I4" s="71" t="s">
        <v>40</v>
      </c>
      <c r="J4" s="59"/>
      <c r="K4" s="1"/>
    </row>
    <row r="5" spans="1:11" ht="21">
      <c r="A5" s="380" t="s">
        <v>78</v>
      </c>
      <c r="B5" s="380"/>
      <c r="C5" s="380"/>
      <c r="D5" s="380"/>
      <c r="E5" s="380"/>
      <c r="F5" s="380"/>
      <c r="G5" s="380"/>
      <c r="H5" s="380"/>
      <c r="I5" s="380"/>
      <c r="J5" s="380"/>
      <c r="K5" s="380"/>
    </row>
    <row r="6" spans="1:11" ht="16.5">
      <c r="A6" s="325"/>
      <c r="B6" s="76" t="s">
        <v>43</v>
      </c>
      <c r="C6" s="76" t="s">
        <v>44</v>
      </c>
      <c r="D6" s="77" t="s">
        <v>32</v>
      </c>
      <c r="E6" s="76" t="s">
        <v>23</v>
      </c>
      <c r="F6" s="76" t="s">
        <v>45</v>
      </c>
      <c r="G6" s="78" t="s">
        <v>22</v>
      </c>
      <c r="H6" s="79" t="s">
        <v>24</v>
      </c>
      <c r="I6" s="80"/>
      <c r="J6" s="81" t="s">
        <v>46</v>
      </c>
      <c r="K6" s="82" t="s">
        <v>47</v>
      </c>
    </row>
    <row r="7" spans="1:11" ht="15.6" customHeight="1">
      <c r="A7" s="326" t="s">
        <v>34</v>
      </c>
      <c r="B7" s="84" t="s">
        <v>3</v>
      </c>
      <c r="C7" s="84" t="s">
        <v>3</v>
      </c>
      <c r="D7" s="85" t="s">
        <v>3</v>
      </c>
      <c r="E7" s="84" t="s">
        <v>3</v>
      </c>
      <c r="F7" s="84" t="s">
        <v>3</v>
      </c>
      <c r="G7" s="86" t="s">
        <v>3</v>
      </c>
      <c r="H7" s="87" t="s">
        <v>25</v>
      </c>
      <c r="I7" s="88" t="s">
        <v>34</v>
      </c>
      <c r="J7" s="89"/>
      <c r="K7" s="90"/>
    </row>
    <row r="8" spans="1:11" s="72" customFormat="1" ht="13.5" customHeight="1">
      <c r="A8" s="158">
        <v>1</v>
      </c>
      <c r="B8" s="9">
        <v>8</v>
      </c>
      <c r="C8" s="9">
        <v>16</v>
      </c>
      <c r="D8" s="20">
        <v>40</v>
      </c>
      <c r="E8" s="9">
        <v>19</v>
      </c>
      <c r="F8" s="9">
        <v>16</v>
      </c>
      <c r="G8" s="162">
        <v>14.108976</v>
      </c>
      <c r="H8" s="327">
        <v>0.55547149606299218</v>
      </c>
      <c r="I8" s="96">
        <v>1</v>
      </c>
      <c r="J8" s="97">
        <v>14</v>
      </c>
      <c r="K8" s="98">
        <f>G8-J8</f>
        <v>0.10897600000000018</v>
      </c>
    </row>
    <row r="9" spans="1:11" ht="13.5" customHeight="1">
      <c r="A9" s="328">
        <f>A8+1</f>
        <v>2</v>
      </c>
      <c r="B9" s="100">
        <v>8</v>
      </c>
      <c r="C9" s="100">
        <v>16</v>
      </c>
      <c r="D9" s="101">
        <v>40</v>
      </c>
      <c r="E9" s="100">
        <v>27</v>
      </c>
      <c r="F9" s="100">
        <v>16</v>
      </c>
      <c r="G9" s="102">
        <v>21.777695999999999</v>
      </c>
      <c r="H9" s="329">
        <v>0.85738960629921257</v>
      </c>
      <c r="I9" s="104">
        <f>I8+1</f>
        <v>2</v>
      </c>
      <c r="J9" s="105">
        <v>22</v>
      </c>
      <c r="K9" s="106">
        <f t="shared" ref="K9:K52" si="0">G9-J9</f>
        <v>-0.22230400000000117</v>
      </c>
    </row>
    <row r="10" spans="1:11" s="72" customFormat="1" ht="13.5" customHeight="1">
      <c r="A10" s="158">
        <f t="shared" ref="A10:A52" si="1">A9+1</f>
        <v>3</v>
      </c>
      <c r="B10" s="9">
        <v>8</v>
      </c>
      <c r="C10" s="9">
        <v>16</v>
      </c>
      <c r="D10" s="20">
        <v>40</v>
      </c>
      <c r="E10" s="9">
        <v>38</v>
      </c>
      <c r="F10" s="9">
        <v>16</v>
      </c>
      <c r="G10" s="162">
        <v>32.116948000000001</v>
      </c>
      <c r="H10" s="327">
        <v>1.2644467716535435</v>
      </c>
      <c r="I10" s="96">
        <f t="shared" ref="I10:I52" si="2">I9+1</f>
        <v>3</v>
      </c>
      <c r="J10" s="97">
        <v>32</v>
      </c>
      <c r="K10" s="98">
        <f t="shared" si="0"/>
        <v>0.11694800000000072</v>
      </c>
    </row>
    <row r="11" spans="1:11" ht="13.5" customHeight="1">
      <c r="A11" s="328">
        <f t="shared" si="1"/>
        <v>4</v>
      </c>
      <c r="B11" s="100">
        <v>8</v>
      </c>
      <c r="C11" s="100">
        <v>16</v>
      </c>
      <c r="D11" s="101">
        <v>40</v>
      </c>
      <c r="E11" s="100">
        <v>51</v>
      </c>
      <c r="F11" s="100">
        <v>16</v>
      </c>
      <c r="G11" s="102">
        <v>44.029679999999999</v>
      </c>
      <c r="H11" s="329">
        <v>1.7334519685039371</v>
      </c>
      <c r="I11" s="104">
        <f t="shared" si="2"/>
        <v>4</v>
      </c>
      <c r="J11" s="105">
        <v>44</v>
      </c>
      <c r="K11" s="106">
        <f t="shared" si="0"/>
        <v>2.967999999999904E-2</v>
      </c>
    </row>
    <row r="12" spans="1:11" s="72" customFormat="1" ht="13.5" customHeight="1">
      <c r="A12" s="158">
        <f t="shared" si="1"/>
        <v>5</v>
      </c>
      <c r="B12" s="9">
        <v>8</v>
      </c>
      <c r="C12" s="9">
        <v>16</v>
      </c>
      <c r="D12" s="20">
        <v>40</v>
      </c>
      <c r="E12" s="9">
        <v>61</v>
      </c>
      <c r="F12" s="9">
        <v>16</v>
      </c>
      <c r="G12" s="162">
        <v>52.967460000000003</v>
      </c>
      <c r="H12" s="327">
        <v>2.0853330708661422</v>
      </c>
      <c r="I12" s="96">
        <f t="shared" si="2"/>
        <v>5</v>
      </c>
      <c r="J12" s="97">
        <v>53</v>
      </c>
      <c r="K12" s="98">
        <f t="shared" si="0"/>
        <v>-3.2539999999997349E-2</v>
      </c>
    </row>
    <row r="13" spans="1:11" ht="13.5" customHeight="1">
      <c r="A13" s="328">
        <f t="shared" si="1"/>
        <v>6</v>
      </c>
      <c r="B13" s="100">
        <v>8</v>
      </c>
      <c r="C13" s="100">
        <v>16</v>
      </c>
      <c r="D13" s="101">
        <v>30</v>
      </c>
      <c r="E13" s="100">
        <v>18</v>
      </c>
      <c r="F13" s="100">
        <v>50</v>
      </c>
      <c r="G13" s="102">
        <v>13.859434</v>
      </c>
      <c r="H13" s="329">
        <v>0.54564700787401577</v>
      </c>
      <c r="I13" s="104">
        <f t="shared" si="2"/>
        <v>6</v>
      </c>
      <c r="J13" s="108">
        <v>14</v>
      </c>
      <c r="K13" s="106">
        <f t="shared" si="0"/>
        <v>-0.14056599999999975</v>
      </c>
    </row>
    <row r="14" spans="1:11" s="72" customFormat="1" ht="13.5" customHeight="1">
      <c r="A14" s="158">
        <f t="shared" si="1"/>
        <v>7</v>
      </c>
      <c r="B14" s="9">
        <v>8</v>
      </c>
      <c r="C14" s="9">
        <v>16</v>
      </c>
      <c r="D14" s="20">
        <v>31</v>
      </c>
      <c r="E14" s="9">
        <v>28</v>
      </c>
      <c r="F14" s="9">
        <v>50</v>
      </c>
      <c r="G14" s="162">
        <v>22.328564</v>
      </c>
      <c r="H14" s="327">
        <v>0.87907732283464568</v>
      </c>
      <c r="I14" s="96">
        <f t="shared" si="2"/>
        <v>7</v>
      </c>
      <c r="J14" s="97">
        <v>22</v>
      </c>
      <c r="K14" s="98">
        <f t="shared" si="0"/>
        <v>0.32856400000000008</v>
      </c>
    </row>
    <row r="15" spans="1:11" ht="13.5" customHeight="1">
      <c r="A15" s="328">
        <f t="shared" si="1"/>
        <v>8</v>
      </c>
      <c r="B15" s="100">
        <v>8</v>
      </c>
      <c r="C15" s="100">
        <v>16</v>
      </c>
      <c r="D15" s="101">
        <v>34</v>
      </c>
      <c r="E15" s="100">
        <v>39</v>
      </c>
      <c r="F15" s="100">
        <v>50</v>
      </c>
      <c r="G15" s="102">
        <v>31.644607000000001</v>
      </c>
      <c r="H15" s="329">
        <v>1.2458506692913387</v>
      </c>
      <c r="I15" s="104">
        <f t="shared" si="2"/>
        <v>8</v>
      </c>
      <c r="J15" s="108">
        <v>32</v>
      </c>
      <c r="K15" s="106">
        <f t="shared" si="0"/>
        <v>-0.3553929999999994</v>
      </c>
    </row>
    <row r="16" spans="1:11" s="72" customFormat="1" ht="13.5" customHeight="1">
      <c r="A16" s="158">
        <f t="shared" si="1"/>
        <v>9</v>
      </c>
      <c r="B16" s="9">
        <v>8</v>
      </c>
      <c r="C16" s="9">
        <v>16</v>
      </c>
      <c r="D16" s="20">
        <v>39</v>
      </c>
      <c r="E16" s="9">
        <v>54</v>
      </c>
      <c r="F16" s="9">
        <v>50</v>
      </c>
      <c r="G16" s="162">
        <v>44.348302000000004</v>
      </c>
      <c r="H16" s="327">
        <v>1.7459961417322838</v>
      </c>
      <c r="I16" s="96">
        <f t="shared" si="2"/>
        <v>9</v>
      </c>
      <c r="J16" s="97">
        <v>44</v>
      </c>
      <c r="K16" s="98">
        <f t="shared" si="0"/>
        <v>0.34830200000000389</v>
      </c>
    </row>
    <row r="17" spans="1:11" ht="13.5" customHeight="1">
      <c r="A17" s="328">
        <f t="shared" si="1"/>
        <v>10</v>
      </c>
      <c r="B17" s="100">
        <v>8</v>
      </c>
      <c r="C17" s="100">
        <v>16</v>
      </c>
      <c r="D17" s="101">
        <v>40</v>
      </c>
      <c r="E17" s="100">
        <v>64</v>
      </c>
      <c r="F17" s="100">
        <v>50</v>
      </c>
      <c r="G17" s="102">
        <v>52.817431999999997</v>
      </c>
      <c r="H17" s="329">
        <v>2.0794264566929135</v>
      </c>
      <c r="I17" s="104">
        <f t="shared" si="2"/>
        <v>10</v>
      </c>
      <c r="J17" s="105">
        <v>53</v>
      </c>
      <c r="K17" s="106">
        <f t="shared" si="0"/>
        <v>-0.18256800000000339</v>
      </c>
    </row>
    <row r="18" spans="1:11" s="72" customFormat="1" ht="13.5" customHeight="1">
      <c r="A18" s="158">
        <f t="shared" si="1"/>
        <v>11</v>
      </c>
      <c r="B18" s="9">
        <v>8</v>
      </c>
      <c r="C18" s="9">
        <v>16</v>
      </c>
      <c r="D18" s="20">
        <v>24</v>
      </c>
      <c r="E18" s="9">
        <v>17</v>
      </c>
      <c r="F18" s="9">
        <v>65</v>
      </c>
      <c r="G18" s="162">
        <v>14.0052</v>
      </c>
      <c r="H18" s="327">
        <v>0.5513858267716536</v>
      </c>
      <c r="I18" s="96">
        <f t="shared" si="2"/>
        <v>11</v>
      </c>
      <c r="J18" s="97">
        <v>14</v>
      </c>
      <c r="K18" s="98">
        <f t="shared" si="0"/>
        <v>5.2000000000003155E-3</v>
      </c>
    </row>
    <row r="19" spans="1:11" ht="13.5" customHeight="1">
      <c r="A19" s="328">
        <f t="shared" si="1"/>
        <v>12</v>
      </c>
      <c r="B19" s="100">
        <v>8</v>
      </c>
      <c r="C19" s="100">
        <v>16</v>
      </c>
      <c r="D19" s="101">
        <v>25</v>
      </c>
      <c r="E19" s="100">
        <v>26</v>
      </c>
      <c r="F19" s="100">
        <v>65</v>
      </c>
      <c r="G19" s="102">
        <v>22.020600000000002</v>
      </c>
      <c r="H19" s="329">
        <v>0.86695275590551191</v>
      </c>
      <c r="I19" s="104">
        <f t="shared" si="2"/>
        <v>12</v>
      </c>
      <c r="J19" s="105">
        <v>22</v>
      </c>
      <c r="K19" s="106">
        <f t="shared" si="0"/>
        <v>2.0600000000001728E-2</v>
      </c>
    </row>
    <row r="20" spans="1:11" s="72" customFormat="1" ht="13.5" customHeight="1">
      <c r="A20" s="158">
        <f t="shared" si="1"/>
        <v>13</v>
      </c>
      <c r="B20" s="9">
        <v>8</v>
      </c>
      <c r="C20" s="9">
        <v>16</v>
      </c>
      <c r="D20" s="20">
        <v>26</v>
      </c>
      <c r="E20" s="9">
        <v>37</v>
      </c>
      <c r="F20" s="9">
        <v>65</v>
      </c>
      <c r="G20" s="162">
        <v>31.8172</v>
      </c>
      <c r="H20" s="327">
        <v>1.2526456692913386</v>
      </c>
      <c r="I20" s="96">
        <f t="shared" si="2"/>
        <v>13</v>
      </c>
      <c r="J20" s="97">
        <v>32</v>
      </c>
      <c r="K20" s="98">
        <f t="shared" si="0"/>
        <v>-0.1828000000000003</v>
      </c>
    </row>
    <row r="21" spans="1:11" ht="13.5" customHeight="1">
      <c r="A21" s="328">
        <f t="shared" si="1"/>
        <v>14</v>
      </c>
      <c r="B21" s="100">
        <v>8</v>
      </c>
      <c r="C21" s="100">
        <v>16</v>
      </c>
      <c r="D21" s="101">
        <v>29</v>
      </c>
      <c r="E21" s="100">
        <v>51</v>
      </c>
      <c r="F21" s="100">
        <v>65</v>
      </c>
      <c r="G21" s="102">
        <v>44.285600000000002</v>
      </c>
      <c r="H21" s="329">
        <v>1.7435275590551182</v>
      </c>
      <c r="I21" s="104">
        <f t="shared" si="2"/>
        <v>14</v>
      </c>
      <c r="J21" s="105">
        <v>44</v>
      </c>
      <c r="K21" s="106">
        <f t="shared" si="0"/>
        <v>0.2856000000000023</v>
      </c>
    </row>
    <row r="22" spans="1:11" s="72" customFormat="1" ht="13.5" customHeight="1">
      <c r="A22" s="158">
        <f t="shared" si="1"/>
        <v>15</v>
      </c>
      <c r="B22" s="9">
        <v>8</v>
      </c>
      <c r="C22" s="9">
        <v>16</v>
      </c>
      <c r="D22" s="20">
        <v>31</v>
      </c>
      <c r="E22" s="9">
        <v>64</v>
      </c>
      <c r="F22" s="9">
        <v>65</v>
      </c>
      <c r="G22" s="162">
        <v>55.863399999999999</v>
      </c>
      <c r="H22" s="327">
        <v>2.1993464566929135</v>
      </c>
      <c r="I22" s="96">
        <f t="shared" si="2"/>
        <v>15</v>
      </c>
      <c r="J22" s="97">
        <v>56</v>
      </c>
      <c r="K22" s="98">
        <f t="shared" si="0"/>
        <v>-0.13660000000000139</v>
      </c>
    </row>
    <row r="23" spans="1:11" ht="13.5" customHeight="1">
      <c r="A23" s="328">
        <f t="shared" si="1"/>
        <v>16</v>
      </c>
      <c r="B23" s="100">
        <v>8</v>
      </c>
      <c r="C23" s="100">
        <v>16</v>
      </c>
      <c r="D23" s="101">
        <v>19</v>
      </c>
      <c r="E23" s="100">
        <v>16</v>
      </c>
      <c r="F23" s="100">
        <v>80</v>
      </c>
      <c r="G23" s="102">
        <v>14.1187614336</v>
      </c>
      <c r="H23" s="329">
        <v>0.55585674935433071</v>
      </c>
      <c r="I23" s="104">
        <f t="shared" si="2"/>
        <v>16</v>
      </c>
      <c r="J23" s="108">
        <v>14</v>
      </c>
      <c r="K23" s="106">
        <f t="shared" si="0"/>
        <v>0.11876143359999958</v>
      </c>
    </row>
    <row r="24" spans="1:11" s="72" customFormat="1" ht="13.5" customHeight="1">
      <c r="A24" s="158">
        <f t="shared" si="1"/>
        <v>17</v>
      </c>
      <c r="B24" s="9">
        <v>8</v>
      </c>
      <c r="C24" s="9">
        <v>16</v>
      </c>
      <c r="D24" s="20">
        <v>20</v>
      </c>
      <c r="E24" s="9">
        <v>24</v>
      </c>
      <c r="F24" s="9">
        <v>80</v>
      </c>
      <c r="G24" s="162">
        <v>21.683665958399999</v>
      </c>
      <c r="H24" s="327">
        <v>0.85368763615748033</v>
      </c>
      <c r="I24" s="96">
        <f t="shared" si="2"/>
        <v>17</v>
      </c>
      <c r="J24" s="97">
        <v>22</v>
      </c>
      <c r="K24" s="98">
        <f t="shared" si="0"/>
        <v>-0.31633404160000111</v>
      </c>
    </row>
    <row r="25" spans="1:11" ht="13.5" customHeight="1">
      <c r="A25" s="328">
        <f t="shared" si="1"/>
        <v>18</v>
      </c>
      <c r="B25" s="100">
        <v>8</v>
      </c>
      <c r="C25" s="100">
        <v>16</v>
      </c>
      <c r="D25" s="101">
        <v>22</v>
      </c>
      <c r="E25" s="100">
        <v>36</v>
      </c>
      <c r="F25" s="100">
        <v>80</v>
      </c>
      <c r="G25" s="102">
        <v>32.355615129599997</v>
      </c>
      <c r="H25" s="329">
        <v>1.2738431153385825</v>
      </c>
      <c r="I25" s="104">
        <f t="shared" si="2"/>
        <v>18</v>
      </c>
      <c r="J25" s="108">
        <v>32</v>
      </c>
      <c r="K25" s="106">
        <f t="shared" si="0"/>
        <v>0.35561512959999675</v>
      </c>
    </row>
    <row r="26" spans="1:11" s="72" customFormat="1" ht="13.5" customHeight="1">
      <c r="A26" s="158">
        <f t="shared" si="1"/>
        <v>19</v>
      </c>
      <c r="B26" s="9">
        <v>8</v>
      </c>
      <c r="C26" s="9">
        <v>16</v>
      </c>
      <c r="D26" s="20">
        <v>25</v>
      </c>
      <c r="E26" s="9">
        <v>49</v>
      </c>
      <c r="F26" s="9">
        <v>80</v>
      </c>
      <c r="G26" s="162">
        <v>43.793077140899996</v>
      </c>
      <c r="H26" s="327">
        <v>1.7241368953110237</v>
      </c>
      <c r="I26" s="96">
        <f t="shared" si="2"/>
        <v>19</v>
      </c>
      <c r="J26" s="97">
        <v>44</v>
      </c>
      <c r="K26" s="98">
        <f t="shared" si="0"/>
        <v>-0.20692285910000408</v>
      </c>
    </row>
    <row r="27" spans="1:11" ht="13.5" customHeight="1">
      <c r="A27" s="328">
        <f t="shared" si="1"/>
        <v>20</v>
      </c>
      <c r="B27" s="100">
        <v>8</v>
      </c>
      <c r="C27" s="100">
        <v>16</v>
      </c>
      <c r="D27" s="101">
        <v>27</v>
      </c>
      <c r="E27" s="100">
        <v>62</v>
      </c>
      <c r="F27" s="100">
        <v>80</v>
      </c>
      <c r="G27" s="102">
        <v>56.048811024799996</v>
      </c>
      <c r="H27" s="329">
        <v>2.2066461033385827</v>
      </c>
      <c r="I27" s="104">
        <f t="shared" si="2"/>
        <v>20</v>
      </c>
      <c r="J27" s="105">
        <v>56</v>
      </c>
      <c r="K27" s="106">
        <f t="shared" si="0"/>
        <v>4.881102479999555E-2</v>
      </c>
    </row>
    <row r="28" spans="1:11" s="72" customFormat="1" ht="13.5" customHeight="1">
      <c r="A28" s="158">
        <f t="shared" si="1"/>
        <v>21</v>
      </c>
      <c r="B28" s="9">
        <v>8</v>
      </c>
      <c r="C28" s="9">
        <v>16</v>
      </c>
      <c r="D28" s="20">
        <v>16</v>
      </c>
      <c r="E28" s="9">
        <v>15</v>
      </c>
      <c r="F28" s="9">
        <v>100</v>
      </c>
      <c r="G28" s="162">
        <v>14.01892</v>
      </c>
      <c r="H28" s="327">
        <v>0.55192598425196848</v>
      </c>
      <c r="I28" s="96">
        <f t="shared" si="2"/>
        <v>21</v>
      </c>
      <c r="J28" s="97">
        <v>14</v>
      </c>
      <c r="K28" s="98">
        <f t="shared" si="0"/>
        <v>1.8919999999999604E-2</v>
      </c>
    </row>
    <row r="29" spans="1:11" ht="13.5" customHeight="1">
      <c r="A29" s="328">
        <f t="shared" si="1"/>
        <v>22</v>
      </c>
      <c r="B29" s="100">
        <v>8</v>
      </c>
      <c r="C29" s="100">
        <v>16</v>
      </c>
      <c r="D29" s="101">
        <v>17</v>
      </c>
      <c r="E29" s="100">
        <v>24</v>
      </c>
      <c r="F29" s="100">
        <v>100</v>
      </c>
      <c r="G29" s="102">
        <v>22.274872000000002</v>
      </c>
      <c r="H29" s="329">
        <v>0.87696346456692931</v>
      </c>
      <c r="I29" s="104">
        <f t="shared" si="2"/>
        <v>22</v>
      </c>
      <c r="J29" s="105">
        <v>22</v>
      </c>
      <c r="K29" s="106">
        <f t="shared" si="0"/>
        <v>0.274872000000002</v>
      </c>
    </row>
    <row r="30" spans="1:11" s="72" customFormat="1" ht="13.5" customHeight="1">
      <c r="A30" s="158">
        <f t="shared" si="1"/>
        <v>23</v>
      </c>
      <c r="B30" s="9">
        <v>8</v>
      </c>
      <c r="C30" s="9">
        <v>16</v>
      </c>
      <c r="D30" s="20">
        <v>18</v>
      </c>
      <c r="E30" s="9">
        <v>34</v>
      </c>
      <c r="F30" s="9">
        <v>100</v>
      </c>
      <c r="G30" s="162">
        <v>31.448152</v>
      </c>
      <c r="H30" s="327">
        <v>1.238116220472441</v>
      </c>
      <c r="I30" s="96">
        <f t="shared" si="2"/>
        <v>23</v>
      </c>
      <c r="J30" s="97">
        <v>32</v>
      </c>
      <c r="K30" s="98">
        <f t="shared" si="0"/>
        <v>-0.55184799999999967</v>
      </c>
    </row>
    <row r="31" spans="1:11" ht="13.5" customHeight="1">
      <c r="A31" s="328">
        <f t="shared" si="1"/>
        <v>24</v>
      </c>
      <c r="B31" s="100">
        <v>8</v>
      </c>
      <c r="C31" s="100">
        <v>16</v>
      </c>
      <c r="D31" s="101">
        <v>20</v>
      </c>
      <c r="E31" s="100">
        <v>48</v>
      </c>
      <c r="F31" s="100">
        <v>100</v>
      </c>
      <c r="G31" s="102">
        <v>44.290744000000004</v>
      </c>
      <c r="H31" s="329">
        <v>1.7437300787401577</v>
      </c>
      <c r="I31" s="104">
        <f t="shared" si="2"/>
        <v>24</v>
      </c>
      <c r="J31" s="105">
        <v>44</v>
      </c>
      <c r="K31" s="106">
        <f t="shared" si="0"/>
        <v>0.29074400000000367</v>
      </c>
    </row>
    <row r="32" spans="1:11" s="72" customFormat="1" ht="13.5" customHeight="1">
      <c r="A32" s="158">
        <f t="shared" si="1"/>
        <v>25</v>
      </c>
      <c r="B32" s="9">
        <v>8</v>
      </c>
      <c r="C32" s="9">
        <v>16</v>
      </c>
      <c r="D32" s="20">
        <v>23</v>
      </c>
      <c r="E32" s="9">
        <v>64</v>
      </c>
      <c r="F32" s="9">
        <v>100</v>
      </c>
      <c r="G32" s="162">
        <v>58.967992000000002</v>
      </c>
      <c r="H32" s="327">
        <v>2.3215744881889764</v>
      </c>
      <c r="I32" s="96">
        <f t="shared" si="2"/>
        <v>25</v>
      </c>
      <c r="J32" s="97">
        <v>59</v>
      </c>
      <c r="K32" s="98">
        <f t="shared" si="0"/>
        <v>-3.2007999999997594E-2</v>
      </c>
    </row>
    <row r="33" spans="1:11" ht="13.5" customHeight="1">
      <c r="A33" s="328">
        <f t="shared" si="1"/>
        <v>26</v>
      </c>
      <c r="B33" s="100">
        <v>8</v>
      </c>
      <c r="C33" s="100">
        <v>16</v>
      </c>
      <c r="D33" s="101">
        <v>13</v>
      </c>
      <c r="E33" s="100">
        <v>15</v>
      </c>
      <c r="F33" s="100">
        <v>120</v>
      </c>
      <c r="G33" s="102">
        <v>15</v>
      </c>
      <c r="H33" s="329">
        <v>0.59055118110236227</v>
      </c>
      <c r="I33" s="104">
        <f t="shared" si="2"/>
        <v>26</v>
      </c>
      <c r="J33" s="108">
        <v>14</v>
      </c>
      <c r="K33" s="106">
        <f t="shared" si="0"/>
        <v>1</v>
      </c>
    </row>
    <row r="34" spans="1:11" s="72" customFormat="1" ht="13.5" customHeight="1">
      <c r="A34" s="158">
        <f t="shared" si="1"/>
        <v>27</v>
      </c>
      <c r="B34" s="9">
        <v>8</v>
      </c>
      <c r="C34" s="9">
        <v>16</v>
      </c>
      <c r="D34" s="20">
        <v>14</v>
      </c>
      <c r="E34" s="9">
        <v>22</v>
      </c>
      <c r="F34" s="9">
        <v>120</v>
      </c>
      <c r="G34" s="162">
        <v>22</v>
      </c>
      <c r="H34" s="327">
        <v>0.86614173228346458</v>
      </c>
      <c r="I34" s="96">
        <f t="shared" si="2"/>
        <v>27</v>
      </c>
      <c r="J34" s="97">
        <v>22</v>
      </c>
      <c r="K34" s="98">
        <f t="shared" si="0"/>
        <v>0</v>
      </c>
    </row>
    <row r="35" spans="1:11" ht="13.5" customHeight="1">
      <c r="A35" s="328">
        <f t="shared" si="1"/>
        <v>28</v>
      </c>
      <c r="B35" s="100">
        <v>8</v>
      </c>
      <c r="C35" s="100">
        <v>16</v>
      </c>
      <c r="D35" s="101">
        <v>15</v>
      </c>
      <c r="E35" s="100">
        <v>33</v>
      </c>
      <c r="F35" s="100">
        <v>120</v>
      </c>
      <c r="G35" s="102">
        <v>33</v>
      </c>
      <c r="H35" s="329">
        <v>1.299212598425197</v>
      </c>
      <c r="I35" s="104">
        <f t="shared" si="2"/>
        <v>28</v>
      </c>
      <c r="J35" s="108">
        <v>32</v>
      </c>
      <c r="K35" s="106">
        <f t="shared" si="0"/>
        <v>1</v>
      </c>
    </row>
    <row r="36" spans="1:11" s="72" customFormat="1" ht="13.5" customHeight="1">
      <c r="A36" s="158">
        <f t="shared" si="1"/>
        <v>29</v>
      </c>
      <c r="B36" s="9">
        <v>8</v>
      </c>
      <c r="C36" s="9">
        <v>16</v>
      </c>
      <c r="D36" s="20">
        <v>17</v>
      </c>
      <c r="E36" s="9">
        <v>46</v>
      </c>
      <c r="F36" s="9">
        <v>120</v>
      </c>
      <c r="G36" s="162">
        <v>44.000342400000001</v>
      </c>
      <c r="H36" s="327">
        <v>1.7322969448818899</v>
      </c>
      <c r="I36" s="96">
        <f t="shared" si="2"/>
        <v>29</v>
      </c>
      <c r="J36" s="97">
        <v>44</v>
      </c>
      <c r="K36" s="98">
        <f t="shared" si="0"/>
        <v>3.4240000000096416E-4</v>
      </c>
    </row>
    <row r="37" spans="1:11" ht="13.5" customHeight="1">
      <c r="A37" s="328">
        <f t="shared" si="1"/>
        <v>30</v>
      </c>
      <c r="B37" s="100">
        <v>8</v>
      </c>
      <c r="C37" s="100">
        <v>16</v>
      </c>
      <c r="D37" s="101">
        <v>19</v>
      </c>
      <c r="E37" s="100">
        <v>63</v>
      </c>
      <c r="F37" s="100">
        <v>120</v>
      </c>
      <c r="G37" s="102">
        <v>59</v>
      </c>
      <c r="H37" s="329">
        <v>2.3228346456692917</v>
      </c>
      <c r="I37" s="104">
        <f t="shared" si="2"/>
        <v>30</v>
      </c>
      <c r="J37" s="105">
        <v>59</v>
      </c>
      <c r="K37" s="106">
        <f t="shared" si="0"/>
        <v>0</v>
      </c>
    </row>
    <row r="38" spans="1:11" s="72" customFormat="1" ht="13.5" customHeight="1">
      <c r="A38" s="158">
        <f t="shared" si="1"/>
        <v>31</v>
      </c>
      <c r="B38" s="9">
        <v>8</v>
      </c>
      <c r="C38" s="9">
        <v>16</v>
      </c>
      <c r="D38" s="20">
        <v>10</v>
      </c>
      <c r="E38" s="9">
        <v>13</v>
      </c>
      <c r="F38" s="9">
        <v>160</v>
      </c>
      <c r="G38" s="162">
        <v>13</v>
      </c>
      <c r="H38" s="327">
        <v>0.51181102362204722</v>
      </c>
      <c r="I38" s="96">
        <f t="shared" si="2"/>
        <v>31</v>
      </c>
      <c r="J38" s="97">
        <v>14</v>
      </c>
      <c r="K38" s="98">
        <f t="shared" si="0"/>
        <v>-1</v>
      </c>
    </row>
    <row r="39" spans="1:11" ht="13.5" customHeight="1">
      <c r="A39" s="328">
        <f t="shared" si="1"/>
        <v>32</v>
      </c>
      <c r="B39" s="100">
        <v>8</v>
      </c>
      <c r="C39" s="100">
        <v>16</v>
      </c>
      <c r="D39" s="101">
        <v>10</v>
      </c>
      <c r="E39" s="100">
        <v>21</v>
      </c>
      <c r="F39" s="100">
        <v>160</v>
      </c>
      <c r="G39" s="102">
        <v>21</v>
      </c>
      <c r="H39" s="329">
        <v>0.82677165354330717</v>
      </c>
      <c r="I39" s="104">
        <f t="shared" si="2"/>
        <v>32</v>
      </c>
      <c r="J39" s="105">
        <v>22</v>
      </c>
      <c r="K39" s="106">
        <f t="shared" si="0"/>
        <v>-1</v>
      </c>
    </row>
    <row r="40" spans="1:11" s="72" customFormat="1" ht="13.5" customHeight="1">
      <c r="A40" s="158">
        <f t="shared" si="1"/>
        <v>33</v>
      </c>
      <c r="B40" s="9">
        <v>8</v>
      </c>
      <c r="C40" s="9">
        <v>16</v>
      </c>
      <c r="D40" s="20">
        <v>12</v>
      </c>
      <c r="E40" s="9">
        <v>33</v>
      </c>
      <c r="F40" s="9">
        <v>160</v>
      </c>
      <c r="G40" s="162">
        <v>33</v>
      </c>
      <c r="H40" s="327">
        <v>1.299212598425197</v>
      </c>
      <c r="I40" s="96">
        <f t="shared" si="2"/>
        <v>33</v>
      </c>
      <c r="J40" s="97">
        <v>32</v>
      </c>
      <c r="K40" s="98">
        <f t="shared" si="0"/>
        <v>1</v>
      </c>
    </row>
    <row r="41" spans="1:11" ht="13.5" customHeight="1">
      <c r="A41" s="328">
        <f t="shared" si="1"/>
        <v>34</v>
      </c>
      <c r="B41" s="100">
        <v>8</v>
      </c>
      <c r="C41" s="100">
        <v>16</v>
      </c>
      <c r="D41" s="101">
        <v>13</v>
      </c>
      <c r="E41" s="100">
        <v>46</v>
      </c>
      <c r="F41" s="100">
        <v>160</v>
      </c>
      <c r="G41" s="102">
        <v>44.00039679999999</v>
      </c>
      <c r="H41" s="329">
        <v>1.732299086614173</v>
      </c>
      <c r="I41" s="104">
        <f t="shared" si="2"/>
        <v>34</v>
      </c>
      <c r="J41" s="105">
        <v>44</v>
      </c>
      <c r="K41" s="106">
        <f t="shared" si="0"/>
        <v>3.9679999999009397E-4</v>
      </c>
    </row>
    <row r="42" spans="1:11" s="72" customFormat="1" ht="13.5" customHeight="1">
      <c r="A42" s="158">
        <f t="shared" si="1"/>
        <v>35</v>
      </c>
      <c r="B42" s="9">
        <v>8</v>
      </c>
      <c r="C42" s="9">
        <v>16</v>
      </c>
      <c r="D42" s="20">
        <v>14</v>
      </c>
      <c r="E42" s="9">
        <v>59</v>
      </c>
      <c r="F42" s="9">
        <v>160</v>
      </c>
      <c r="G42" s="162">
        <v>59</v>
      </c>
      <c r="H42" s="327">
        <v>2.3228346456692917</v>
      </c>
      <c r="I42" s="96">
        <f t="shared" si="2"/>
        <v>35</v>
      </c>
      <c r="J42" s="97">
        <v>59</v>
      </c>
      <c r="K42" s="98">
        <f t="shared" si="0"/>
        <v>0</v>
      </c>
    </row>
    <row r="43" spans="1:11" ht="13.5" customHeight="1">
      <c r="A43" s="328">
        <f t="shared" si="1"/>
        <v>36</v>
      </c>
      <c r="B43" s="100">
        <v>8</v>
      </c>
      <c r="C43" s="100">
        <v>16</v>
      </c>
      <c r="D43" s="101">
        <v>9</v>
      </c>
      <c r="E43" s="100">
        <v>12</v>
      </c>
      <c r="F43" s="100">
        <v>200</v>
      </c>
      <c r="G43" s="102">
        <v>13</v>
      </c>
      <c r="H43" s="329">
        <v>0.51181102362204722</v>
      </c>
      <c r="I43" s="104">
        <f t="shared" si="2"/>
        <v>36</v>
      </c>
      <c r="J43" s="108">
        <v>14</v>
      </c>
      <c r="K43" s="106">
        <f t="shared" si="0"/>
        <v>-1</v>
      </c>
    </row>
    <row r="44" spans="1:11" s="72" customFormat="1" ht="13.5" customHeight="1">
      <c r="A44" s="158">
        <f t="shared" si="1"/>
        <v>37</v>
      </c>
      <c r="B44" s="9">
        <v>8</v>
      </c>
      <c r="C44" s="9">
        <v>16</v>
      </c>
      <c r="D44" s="20">
        <v>9</v>
      </c>
      <c r="E44" s="9">
        <v>20</v>
      </c>
      <c r="F44" s="9">
        <v>200</v>
      </c>
      <c r="G44" s="162">
        <v>21</v>
      </c>
      <c r="H44" s="327">
        <v>0.82677165354330717</v>
      </c>
      <c r="I44" s="96">
        <f t="shared" si="2"/>
        <v>37</v>
      </c>
      <c r="J44" s="97">
        <v>22</v>
      </c>
      <c r="K44" s="98">
        <f t="shared" si="0"/>
        <v>-1</v>
      </c>
    </row>
    <row r="45" spans="1:11" ht="13.5" customHeight="1">
      <c r="A45" s="328">
        <f t="shared" si="1"/>
        <v>38</v>
      </c>
      <c r="B45" s="100">
        <v>8</v>
      </c>
      <c r="C45" s="100">
        <v>16</v>
      </c>
      <c r="D45" s="101">
        <v>10</v>
      </c>
      <c r="E45" s="100">
        <v>31</v>
      </c>
      <c r="F45" s="100">
        <v>200</v>
      </c>
      <c r="G45" s="102">
        <v>32</v>
      </c>
      <c r="H45" s="329">
        <v>1.2598425196850394</v>
      </c>
      <c r="I45" s="104">
        <f t="shared" si="2"/>
        <v>38</v>
      </c>
      <c r="J45" s="108">
        <v>32</v>
      </c>
      <c r="K45" s="106">
        <f t="shared" si="0"/>
        <v>0</v>
      </c>
    </row>
    <row r="46" spans="1:11" s="72" customFormat="1" ht="13.5" customHeight="1">
      <c r="A46" s="158">
        <f t="shared" si="1"/>
        <v>39</v>
      </c>
      <c r="B46" s="9">
        <v>8</v>
      </c>
      <c r="C46" s="9">
        <v>16</v>
      </c>
      <c r="D46" s="20">
        <v>11</v>
      </c>
      <c r="E46" s="9">
        <v>45</v>
      </c>
      <c r="F46" s="9">
        <v>200</v>
      </c>
      <c r="G46" s="162">
        <v>44.000399999999992</v>
      </c>
      <c r="H46" s="327">
        <v>1.7322992125984249</v>
      </c>
      <c r="I46" s="96">
        <f t="shared" si="2"/>
        <v>39</v>
      </c>
      <c r="J46" s="97">
        <v>44</v>
      </c>
      <c r="K46" s="98">
        <f t="shared" si="0"/>
        <v>3.9999999999196234E-4</v>
      </c>
    </row>
    <row r="47" spans="1:11" ht="13.5" customHeight="1">
      <c r="A47" s="328">
        <f t="shared" si="1"/>
        <v>40</v>
      </c>
      <c r="B47" s="100">
        <v>8</v>
      </c>
      <c r="C47" s="100">
        <v>16</v>
      </c>
      <c r="D47" s="101">
        <v>12</v>
      </c>
      <c r="E47" s="100">
        <v>58</v>
      </c>
      <c r="F47" s="100">
        <v>200</v>
      </c>
      <c r="G47" s="102">
        <v>59</v>
      </c>
      <c r="H47" s="329">
        <v>2.3228346456692917</v>
      </c>
      <c r="I47" s="104">
        <f t="shared" si="2"/>
        <v>40</v>
      </c>
      <c r="J47" s="105">
        <v>59</v>
      </c>
      <c r="K47" s="106">
        <f t="shared" si="0"/>
        <v>0</v>
      </c>
    </row>
    <row r="48" spans="1:11" s="72" customFormat="1" ht="13.5" customHeight="1">
      <c r="A48" s="158">
        <f t="shared" si="1"/>
        <v>41</v>
      </c>
      <c r="B48" s="9">
        <v>8</v>
      </c>
      <c r="C48" s="9">
        <v>16</v>
      </c>
      <c r="D48" s="20">
        <v>8</v>
      </c>
      <c r="E48" s="9">
        <v>13</v>
      </c>
      <c r="F48" s="9">
        <v>240</v>
      </c>
      <c r="G48" s="162">
        <v>13</v>
      </c>
      <c r="H48" s="327">
        <v>0.51181102362204722</v>
      </c>
      <c r="I48" s="96">
        <f t="shared" si="2"/>
        <v>41</v>
      </c>
      <c r="J48" s="97">
        <v>14</v>
      </c>
      <c r="K48" s="98">
        <f t="shared" si="0"/>
        <v>-1</v>
      </c>
    </row>
    <row r="49" spans="1:11" ht="13.5" customHeight="1">
      <c r="A49" s="328">
        <f t="shared" si="1"/>
        <v>42</v>
      </c>
      <c r="B49" s="100">
        <v>8</v>
      </c>
      <c r="C49" s="100">
        <v>16</v>
      </c>
      <c r="D49" s="101">
        <v>9</v>
      </c>
      <c r="E49" s="100">
        <v>21</v>
      </c>
      <c r="F49" s="100">
        <v>240</v>
      </c>
      <c r="G49" s="102">
        <v>21</v>
      </c>
      <c r="H49" s="329">
        <v>0.82677165354330717</v>
      </c>
      <c r="I49" s="104">
        <f t="shared" si="2"/>
        <v>42</v>
      </c>
      <c r="J49" s="105">
        <v>22</v>
      </c>
      <c r="K49" s="106">
        <f t="shared" si="0"/>
        <v>-1</v>
      </c>
    </row>
    <row r="50" spans="1:11" s="72" customFormat="1" ht="13.5" customHeight="1">
      <c r="A50" s="158">
        <f t="shared" si="1"/>
        <v>43</v>
      </c>
      <c r="B50" s="9">
        <v>8</v>
      </c>
      <c r="C50" s="9">
        <v>16</v>
      </c>
      <c r="D50" s="20">
        <v>9</v>
      </c>
      <c r="E50" s="9">
        <v>32</v>
      </c>
      <c r="F50" s="9">
        <v>240</v>
      </c>
      <c r="G50" s="162">
        <v>32</v>
      </c>
      <c r="H50" s="327">
        <v>1.2598425196850394</v>
      </c>
      <c r="I50" s="96">
        <f t="shared" si="2"/>
        <v>43</v>
      </c>
      <c r="J50" s="97">
        <v>32</v>
      </c>
      <c r="K50" s="98">
        <f t="shared" si="0"/>
        <v>0</v>
      </c>
    </row>
    <row r="51" spans="1:11" ht="13.5" customHeight="1">
      <c r="A51" s="328">
        <f t="shared" si="1"/>
        <v>44</v>
      </c>
      <c r="B51" s="100">
        <v>8</v>
      </c>
      <c r="C51" s="100">
        <v>16</v>
      </c>
      <c r="D51" s="101">
        <v>10</v>
      </c>
      <c r="E51" s="100">
        <v>44</v>
      </c>
      <c r="F51" s="100">
        <v>240</v>
      </c>
      <c r="G51" s="102">
        <v>44.000339199999999</v>
      </c>
      <c r="H51" s="329">
        <v>1.7322968188976378</v>
      </c>
      <c r="I51" s="104">
        <f t="shared" si="2"/>
        <v>44</v>
      </c>
      <c r="J51" s="105">
        <v>44</v>
      </c>
      <c r="K51" s="106">
        <f t="shared" si="0"/>
        <v>3.3919999999909578E-4</v>
      </c>
    </row>
    <row r="52" spans="1:11" s="72" customFormat="1" ht="13.5" customHeight="1">
      <c r="A52" s="171">
        <f t="shared" si="1"/>
        <v>45</v>
      </c>
      <c r="B52" s="330">
        <v>8</v>
      </c>
      <c r="C52" s="330">
        <v>16</v>
      </c>
      <c r="D52" s="331">
        <v>10</v>
      </c>
      <c r="E52" s="330">
        <v>57</v>
      </c>
      <c r="F52" s="330">
        <v>240</v>
      </c>
      <c r="G52" s="332">
        <v>59</v>
      </c>
      <c r="H52" s="333">
        <v>2.3228346456692917</v>
      </c>
      <c r="I52" s="172">
        <f t="shared" si="2"/>
        <v>45</v>
      </c>
      <c r="J52" s="173">
        <v>59</v>
      </c>
      <c r="K52" s="174">
        <f t="shared" si="0"/>
        <v>0</v>
      </c>
    </row>
    <row r="53" spans="1:11" ht="6" customHeight="1">
      <c r="A53" s="128"/>
      <c r="B53" s="129"/>
      <c r="C53" s="130"/>
      <c r="D53" s="131"/>
      <c r="E53" s="132"/>
      <c r="F53" s="133"/>
      <c r="G53" s="134"/>
      <c r="H53" s="135"/>
      <c r="I53" s="128"/>
      <c r="J53" s="136"/>
      <c r="K53" s="137"/>
    </row>
    <row r="54" spans="1:11" ht="15.6" customHeight="1">
      <c r="A54" s="62"/>
      <c r="B54" s="54"/>
      <c r="C54" s="63"/>
      <c r="D54" s="64"/>
      <c r="E54" s="62"/>
      <c r="F54" s="138"/>
      <c r="G54" s="139"/>
      <c r="H54" s="139"/>
      <c r="I54" s="62"/>
      <c r="J54" s="140" t="s">
        <v>48</v>
      </c>
      <c r="K54" s="141">
        <v>10</v>
      </c>
    </row>
    <row r="55" spans="1:11" ht="21">
      <c r="A55" s="380" t="s">
        <v>79</v>
      </c>
      <c r="B55" s="380"/>
      <c r="C55" s="380"/>
      <c r="D55" s="380"/>
      <c r="E55" s="380"/>
      <c r="F55" s="380"/>
      <c r="G55" s="380"/>
      <c r="H55" s="380"/>
      <c r="I55" s="380"/>
      <c r="J55" s="380"/>
      <c r="K55" s="380"/>
    </row>
    <row r="56" spans="1:11" ht="16.5">
      <c r="A56" s="75" t="s">
        <v>50</v>
      </c>
      <c r="B56" s="76" t="s">
        <v>43</v>
      </c>
      <c r="C56" s="76" t="s">
        <v>44</v>
      </c>
      <c r="D56" s="334" t="s">
        <v>32</v>
      </c>
      <c r="E56" s="76" t="s">
        <v>23</v>
      </c>
      <c r="F56" s="76" t="s">
        <v>45</v>
      </c>
      <c r="G56" s="78" t="s">
        <v>22</v>
      </c>
      <c r="H56" s="335" t="s">
        <v>24</v>
      </c>
      <c r="I56" s="80" t="s">
        <v>51</v>
      </c>
      <c r="J56" s="81" t="s">
        <v>46</v>
      </c>
      <c r="K56" s="82" t="s">
        <v>47</v>
      </c>
    </row>
    <row r="57" spans="1:11" ht="15.6" customHeight="1">
      <c r="A57" s="336" t="s">
        <v>34</v>
      </c>
      <c r="B57" s="337" t="s">
        <v>3</v>
      </c>
      <c r="C57" s="337" t="s">
        <v>3</v>
      </c>
      <c r="D57" s="338" t="s">
        <v>3</v>
      </c>
      <c r="E57" s="337" t="s">
        <v>3</v>
      </c>
      <c r="F57" s="337" t="s">
        <v>3</v>
      </c>
      <c r="G57" s="339" t="s">
        <v>3</v>
      </c>
      <c r="H57" s="340" t="s">
        <v>25</v>
      </c>
      <c r="I57" s="341" t="s">
        <v>34</v>
      </c>
      <c r="J57" s="342"/>
      <c r="K57" s="343"/>
    </row>
    <row r="58" spans="1:11" s="72" customFormat="1" ht="13.5" customHeight="1">
      <c r="A58" s="158">
        <v>1</v>
      </c>
      <c r="B58" s="9">
        <v>16</v>
      </c>
      <c r="C58" s="9">
        <v>26</v>
      </c>
      <c r="D58" s="20">
        <v>40</v>
      </c>
      <c r="E58" s="9">
        <v>18</v>
      </c>
      <c r="F58" s="9">
        <v>26</v>
      </c>
      <c r="G58" s="162">
        <v>16</v>
      </c>
      <c r="H58" s="327">
        <v>0.62992125984251968</v>
      </c>
      <c r="I58" s="96">
        <v>1</v>
      </c>
      <c r="J58" s="97">
        <v>16</v>
      </c>
      <c r="K58" s="344">
        <f>G58-J58</f>
        <v>0</v>
      </c>
    </row>
    <row r="59" spans="1:11" ht="13.5" customHeight="1">
      <c r="A59" s="160">
        <f>A58+1</f>
        <v>2</v>
      </c>
      <c r="B59" s="100">
        <v>16</v>
      </c>
      <c r="C59" s="100">
        <v>26</v>
      </c>
      <c r="D59" s="101">
        <v>40</v>
      </c>
      <c r="E59" s="100">
        <v>26</v>
      </c>
      <c r="F59" s="100">
        <v>26</v>
      </c>
      <c r="G59" s="102">
        <v>22.065281213599999</v>
      </c>
      <c r="H59" s="329">
        <v>0.86871185880314961</v>
      </c>
      <c r="I59" s="107">
        <f>I58+1</f>
        <v>2</v>
      </c>
      <c r="J59" s="108">
        <v>22</v>
      </c>
      <c r="K59" s="345">
        <f t="shared" ref="K59:K102" si="3">G59-J59</f>
        <v>6.5281213599998722E-2</v>
      </c>
    </row>
    <row r="60" spans="1:11" s="72" customFormat="1" ht="13.5" customHeight="1">
      <c r="A60" s="158">
        <f t="shared" ref="A60:A102" si="4">A59+1</f>
        <v>3</v>
      </c>
      <c r="B60" s="9">
        <v>16</v>
      </c>
      <c r="C60" s="9">
        <v>26</v>
      </c>
      <c r="D60" s="20">
        <v>40</v>
      </c>
      <c r="E60" s="9">
        <v>36</v>
      </c>
      <c r="F60" s="9">
        <v>26</v>
      </c>
      <c r="G60" s="162">
        <v>31.967775874399997</v>
      </c>
      <c r="H60" s="327">
        <v>1.2585738533228346</v>
      </c>
      <c r="I60" s="96">
        <f t="shared" ref="I60:I102" si="5">I59+1</f>
        <v>3</v>
      </c>
      <c r="J60" s="97">
        <v>32</v>
      </c>
      <c r="K60" s="344">
        <f t="shared" si="3"/>
        <v>-3.2224125600002651E-2</v>
      </c>
    </row>
    <row r="61" spans="1:11" ht="13.5" customHeight="1">
      <c r="A61" s="160">
        <f t="shared" si="4"/>
        <v>4</v>
      </c>
      <c r="B61" s="100">
        <v>16</v>
      </c>
      <c r="C61" s="100">
        <v>26</v>
      </c>
      <c r="D61" s="101">
        <v>40</v>
      </c>
      <c r="E61" s="100">
        <v>48</v>
      </c>
      <c r="F61" s="100">
        <v>26</v>
      </c>
      <c r="G61" s="102">
        <v>43.901964972000002</v>
      </c>
      <c r="H61" s="329">
        <v>1.7284238177952758</v>
      </c>
      <c r="I61" s="107">
        <f t="shared" si="5"/>
        <v>4</v>
      </c>
      <c r="J61" s="108">
        <v>44</v>
      </c>
      <c r="K61" s="345">
        <f t="shared" si="3"/>
        <v>-9.8035027999998192E-2</v>
      </c>
    </row>
    <row r="62" spans="1:11" s="72" customFormat="1" ht="13.5" customHeight="1">
      <c r="A62" s="158">
        <f t="shared" si="4"/>
        <v>5</v>
      </c>
      <c r="B62" s="9">
        <v>16</v>
      </c>
      <c r="C62" s="9">
        <v>26</v>
      </c>
      <c r="D62" s="20">
        <v>40</v>
      </c>
      <c r="E62" s="9">
        <v>62</v>
      </c>
      <c r="F62" s="9">
        <v>26</v>
      </c>
      <c r="G62" s="162">
        <v>58.066774990399999</v>
      </c>
      <c r="H62" s="327">
        <v>2.2860935035590551</v>
      </c>
      <c r="I62" s="96">
        <f t="shared" si="5"/>
        <v>5</v>
      </c>
      <c r="J62" s="97">
        <v>58</v>
      </c>
      <c r="K62" s="344">
        <f t="shared" si="3"/>
        <v>6.6774990399999012E-2</v>
      </c>
    </row>
    <row r="63" spans="1:11" ht="13.5" customHeight="1">
      <c r="A63" s="160">
        <f t="shared" si="4"/>
        <v>6</v>
      </c>
      <c r="B63" s="100">
        <v>16</v>
      </c>
      <c r="C63" s="100">
        <v>26</v>
      </c>
      <c r="D63" s="101">
        <v>36</v>
      </c>
      <c r="E63" s="100">
        <v>18</v>
      </c>
      <c r="F63" s="100">
        <v>50</v>
      </c>
      <c r="G63" s="102">
        <v>16</v>
      </c>
      <c r="H63" s="329">
        <v>0.62992125984251968</v>
      </c>
      <c r="I63" s="107">
        <f t="shared" si="5"/>
        <v>6</v>
      </c>
      <c r="J63" s="108">
        <v>16</v>
      </c>
      <c r="K63" s="345">
        <f t="shared" si="3"/>
        <v>0</v>
      </c>
    </row>
    <row r="64" spans="1:11" s="72" customFormat="1" ht="13.5" customHeight="1">
      <c r="A64" s="158">
        <f t="shared" si="4"/>
        <v>7</v>
      </c>
      <c r="B64" s="9">
        <v>16</v>
      </c>
      <c r="C64" s="9">
        <v>26</v>
      </c>
      <c r="D64" s="20">
        <v>40</v>
      </c>
      <c r="E64" s="9">
        <v>25</v>
      </c>
      <c r="F64" s="9">
        <v>50</v>
      </c>
      <c r="G64" s="162">
        <v>21.674612500000002</v>
      </c>
      <c r="H64" s="327">
        <v>0.85333120078740166</v>
      </c>
      <c r="I64" s="96">
        <f t="shared" si="5"/>
        <v>7</v>
      </c>
      <c r="J64" s="97">
        <v>22</v>
      </c>
      <c r="K64" s="344">
        <f t="shared" si="3"/>
        <v>-0.32538749999999794</v>
      </c>
    </row>
    <row r="65" spans="1:11" ht="13.5" customHeight="1">
      <c r="A65" s="160">
        <f t="shared" si="4"/>
        <v>8</v>
      </c>
      <c r="B65" s="100">
        <v>16</v>
      </c>
      <c r="C65" s="100">
        <v>26</v>
      </c>
      <c r="D65" s="101">
        <v>40</v>
      </c>
      <c r="E65" s="100">
        <v>37</v>
      </c>
      <c r="F65" s="100">
        <v>50</v>
      </c>
      <c r="G65" s="102">
        <v>32.1545475</v>
      </c>
      <c r="H65" s="329">
        <v>1.2659270669291338</v>
      </c>
      <c r="I65" s="107">
        <f t="shared" si="5"/>
        <v>8</v>
      </c>
      <c r="J65" s="108">
        <v>32</v>
      </c>
      <c r="K65" s="345">
        <f t="shared" si="3"/>
        <v>0.15454749999999962</v>
      </c>
    </row>
    <row r="66" spans="1:11" s="72" customFormat="1" ht="13.5" customHeight="1">
      <c r="A66" s="158">
        <f t="shared" si="4"/>
        <v>9</v>
      </c>
      <c r="B66" s="9">
        <v>16</v>
      </c>
      <c r="C66" s="9">
        <v>26</v>
      </c>
      <c r="D66" s="20">
        <v>40</v>
      </c>
      <c r="E66" s="9">
        <v>49</v>
      </c>
      <c r="F66" s="9">
        <v>50</v>
      </c>
      <c r="G66" s="162">
        <v>44.147237500000003</v>
      </c>
      <c r="H66" s="327">
        <v>1.7380802165354332</v>
      </c>
      <c r="I66" s="96">
        <f t="shared" si="5"/>
        <v>9</v>
      </c>
      <c r="J66" s="97">
        <v>44</v>
      </c>
      <c r="K66" s="344">
        <f t="shared" si="3"/>
        <v>0.1472375000000028</v>
      </c>
    </row>
    <row r="67" spans="1:11" ht="13.5" customHeight="1">
      <c r="A67" s="160">
        <f t="shared" si="4"/>
        <v>10</v>
      </c>
      <c r="B67" s="100">
        <v>16</v>
      </c>
      <c r="C67" s="100">
        <v>26</v>
      </c>
      <c r="D67" s="101">
        <v>40</v>
      </c>
      <c r="E67" s="100">
        <v>63</v>
      </c>
      <c r="F67" s="100">
        <v>50</v>
      </c>
      <c r="G67" s="102">
        <v>57.612825000000001</v>
      </c>
      <c r="H67" s="329">
        <v>2.2682214566929138</v>
      </c>
      <c r="I67" s="107">
        <f t="shared" si="5"/>
        <v>10</v>
      </c>
      <c r="J67" s="108">
        <v>58</v>
      </c>
      <c r="K67" s="345">
        <f t="shared" si="3"/>
        <v>-0.38717499999999916</v>
      </c>
    </row>
    <row r="68" spans="1:11" s="72" customFormat="1" ht="13.5" customHeight="1">
      <c r="A68" s="158">
        <f t="shared" si="4"/>
        <v>11</v>
      </c>
      <c r="B68" s="9">
        <v>16</v>
      </c>
      <c r="C68" s="9">
        <v>26</v>
      </c>
      <c r="D68" s="20">
        <v>31</v>
      </c>
      <c r="E68" s="9">
        <v>18</v>
      </c>
      <c r="F68" s="9">
        <v>65</v>
      </c>
      <c r="G68" s="162">
        <v>16</v>
      </c>
      <c r="H68" s="327">
        <v>0.62992125984251968</v>
      </c>
      <c r="I68" s="96">
        <f t="shared" si="5"/>
        <v>11</v>
      </c>
      <c r="J68" s="97">
        <v>16</v>
      </c>
      <c r="K68" s="344">
        <f t="shared" si="3"/>
        <v>0</v>
      </c>
    </row>
    <row r="69" spans="1:11" ht="13.5" customHeight="1">
      <c r="A69" s="160">
        <f t="shared" si="4"/>
        <v>12</v>
      </c>
      <c r="B69" s="100">
        <v>16</v>
      </c>
      <c r="C69" s="100">
        <v>26</v>
      </c>
      <c r="D69" s="101">
        <v>33</v>
      </c>
      <c r="E69" s="100">
        <v>25</v>
      </c>
      <c r="F69" s="100">
        <v>65</v>
      </c>
      <c r="G69" s="102">
        <v>22.337961587500001</v>
      </c>
      <c r="H69" s="329">
        <v>0.87944730659448822</v>
      </c>
      <c r="I69" s="107">
        <f t="shared" si="5"/>
        <v>12</v>
      </c>
      <c r="J69" s="108">
        <v>22</v>
      </c>
      <c r="K69" s="345">
        <f t="shared" si="3"/>
        <v>0.3379615875000006</v>
      </c>
    </row>
    <row r="70" spans="1:11" s="72" customFormat="1" ht="13.5" customHeight="1">
      <c r="A70" s="158">
        <f t="shared" si="4"/>
        <v>13</v>
      </c>
      <c r="B70" s="9">
        <v>16</v>
      </c>
      <c r="C70" s="9">
        <v>26</v>
      </c>
      <c r="D70" s="20">
        <v>38</v>
      </c>
      <c r="E70" s="9">
        <v>36</v>
      </c>
      <c r="F70" s="9">
        <v>65</v>
      </c>
      <c r="G70" s="162">
        <v>31.8637659125</v>
      </c>
      <c r="H70" s="327">
        <v>1.254478972933071</v>
      </c>
      <c r="I70" s="96">
        <f t="shared" si="5"/>
        <v>13</v>
      </c>
      <c r="J70" s="97">
        <v>32</v>
      </c>
      <c r="K70" s="344">
        <f t="shared" si="3"/>
        <v>-0.1362340875000001</v>
      </c>
    </row>
    <row r="71" spans="1:11" ht="13.5" customHeight="1">
      <c r="A71" s="160">
        <f t="shared" si="4"/>
        <v>14</v>
      </c>
      <c r="B71" s="100">
        <v>16</v>
      </c>
      <c r="C71" s="100">
        <v>26</v>
      </c>
      <c r="D71" s="101">
        <v>40</v>
      </c>
      <c r="E71" s="100">
        <v>49</v>
      </c>
      <c r="F71" s="100">
        <v>65</v>
      </c>
      <c r="G71" s="102">
        <v>44.282098562499996</v>
      </c>
      <c r="H71" s="329">
        <v>1.7433897071850393</v>
      </c>
      <c r="I71" s="107">
        <f t="shared" si="5"/>
        <v>14</v>
      </c>
      <c r="J71" s="108">
        <v>44</v>
      </c>
      <c r="K71" s="345">
        <f t="shared" si="3"/>
        <v>0.28209856249999632</v>
      </c>
    </row>
    <row r="72" spans="1:11" s="72" customFormat="1" ht="13.5" customHeight="1">
      <c r="A72" s="158">
        <f t="shared" si="4"/>
        <v>15</v>
      </c>
      <c r="B72" s="9">
        <v>16</v>
      </c>
      <c r="C72" s="9">
        <v>26</v>
      </c>
      <c r="D72" s="20">
        <v>40</v>
      </c>
      <c r="E72" s="9">
        <v>64</v>
      </c>
      <c r="F72" s="9">
        <v>65</v>
      </c>
      <c r="G72" s="162">
        <v>58.516563849999997</v>
      </c>
      <c r="H72" s="327">
        <v>2.3038017263779529</v>
      </c>
      <c r="I72" s="96">
        <f t="shared" si="5"/>
        <v>15</v>
      </c>
      <c r="J72" s="97">
        <v>58</v>
      </c>
      <c r="K72" s="344">
        <f t="shared" si="3"/>
        <v>0.51656384999999716</v>
      </c>
    </row>
    <row r="73" spans="1:11" ht="13.5" customHeight="1">
      <c r="A73" s="160">
        <f t="shared" si="4"/>
        <v>16</v>
      </c>
      <c r="B73" s="100">
        <v>16</v>
      </c>
      <c r="C73" s="100">
        <v>26</v>
      </c>
      <c r="D73" s="101">
        <v>28</v>
      </c>
      <c r="E73" s="100">
        <v>17</v>
      </c>
      <c r="F73" s="100">
        <v>80</v>
      </c>
      <c r="G73" s="102">
        <v>17</v>
      </c>
      <c r="H73" s="329">
        <v>0.6692913385826772</v>
      </c>
      <c r="I73" s="107">
        <f t="shared" si="5"/>
        <v>16</v>
      </c>
      <c r="J73" s="108">
        <v>16</v>
      </c>
      <c r="K73" s="345">
        <f t="shared" si="3"/>
        <v>1</v>
      </c>
    </row>
    <row r="74" spans="1:11" s="72" customFormat="1" ht="13.5" customHeight="1">
      <c r="A74" s="158">
        <f t="shared" si="4"/>
        <v>17</v>
      </c>
      <c r="B74" s="9">
        <v>16</v>
      </c>
      <c r="C74" s="9">
        <v>26</v>
      </c>
      <c r="D74" s="20">
        <v>29</v>
      </c>
      <c r="E74" s="9">
        <v>24</v>
      </c>
      <c r="F74" s="9">
        <v>80</v>
      </c>
      <c r="G74" s="162">
        <v>22.046371199999999</v>
      </c>
      <c r="H74" s="327">
        <v>0.86796737007874014</v>
      </c>
      <c r="I74" s="96">
        <f t="shared" si="5"/>
        <v>17</v>
      </c>
      <c r="J74" s="97">
        <v>22</v>
      </c>
      <c r="K74" s="344">
        <f t="shared" si="3"/>
        <v>4.6371199999999391E-2</v>
      </c>
    </row>
    <row r="75" spans="1:11" ht="13.5" customHeight="1">
      <c r="A75" s="160">
        <f t="shared" si="4"/>
        <v>18</v>
      </c>
      <c r="B75" s="100">
        <v>16</v>
      </c>
      <c r="C75" s="100">
        <v>26</v>
      </c>
      <c r="D75" s="101">
        <v>31</v>
      </c>
      <c r="E75" s="100">
        <v>35</v>
      </c>
      <c r="F75" s="100">
        <v>80</v>
      </c>
      <c r="G75" s="102">
        <v>31.937900799999994</v>
      </c>
      <c r="H75" s="329">
        <v>1.2573976692913384</v>
      </c>
      <c r="I75" s="107">
        <f t="shared" si="5"/>
        <v>18</v>
      </c>
      <c r="J75" s="108">
        <v>32</v>
      </c>
      <c r="K75" s="345">
        <f t="shared" si="3"/>
        <v>-6.2099200000005794E-2</v>
      </c>
    </row>
    <row r="76" spans="1:11" s="72" customFormat="1" ht="13.5" customHeight="1">
      <c r="A76" s="158">
        <f t="shared" si="4"/>
        <v>19</v>
      </c>
      <c r="B76" s="9">
        <v>16</v>
      </c>
      <c r="C76" s="9">
        <v>26</v>
      </c>
      <c r="D76" s="20">
        <v>34</v>
      </c>
      <c r="E76" s="9">
        <v>48</v>
      </c>
      <c r="F76" s="9">
        <v>80</v>
      </c>
      <c r="G76" s="162">
        <v>43.726680000000002</v>
      </c>
      <c r="H76" s="327">
        <v>1.7215228346456695</v>
      </c>
      <c r="I76" s="96">
        <f t="shared" si="5"/>
        <v>19</v>
      </c>
      <c r="J76" s="97">
        <v>44</v>
      </c>
      <c r="K76" s="344">
        <f t="shared" si="3"/>
        <v>-0.27331999999999823</v>
      </c>
    </row>
    <row r="77" spans="1:11" ht="13.5" customHeight="1">
      <c r="A77" s="160">
        <f t="shared" si="4"/>
        <v>20</v>
      </c>
      <c r="B77" s="100">
        <v>16</v>
      </c>
      <c r="C77" s="100">
        <v>26</v>
      </c>
      <c r="D77" s="101">
        <v>40</v>
      </c>
      <c r="E77" s="100">
        <v>65</v>
      </c>
      <c r="F77" s="100">
        <v>80</v>
      </c>
      <c r="G77" s="102">
        <v>59.881740800000003</v>
      </c>
      <c r="H77" s="329">
        <v>2.3575488503937012</v>
      </c>
      <c r="I77" s="107">
        <f t="shared" si="5"/>
        <v>20</v>
      </c>
      <c r="J77" s="108">
        <v>60</v>
      </c>
      <c r="K77" s="345">
        <f t="shared" si="3"/>
        <v>-0.11825919999999712</v>
      </c>
    </row>
    <row r="78" spans="1:11" s="72" customFormat="1" ht="13.5" customHeight="1">
      <c r="A78" s="158">
        <f t="shared" si="4"/>
        <v>21</v>
      </c>
      <c r="B78" s="9">
        <v>16</v>
      </c>
      <c r="C78" s="9">
        <v>26</v>
      </c>
      <c r="D78" s="20">
        <v>23</v>
      </c>
      <c r="E78" s="9">
        <v>14</v>
      </c>
      <c r="F78" s="9">
        <v>100</v>
      </c>
      <c r="G78" s="162">
        <v>14</v>
      </c>
      <c r="H78" s="327">
        <v>0.55118110236220474</v>
      </c>
      <c r="I78" s="96">
        <f t="shared" si="5"/>
        <v>21</v>
      </c>
      <c r="J78" s="97">
        <v>13</v>
      </c>
      <c r="K78" s="344">
        <f t="shared" si="3"/>
        <v>1</v>
      </c>
    </row>
    <row r="79" spans="1:11" ht="13.5" customHeight="1">
      <c r="A79" s="160">
        <f t="shared" si="4"/>
        <v>22</v>
      </c>
      <c r="B79" s="100">
        <v>16</v>
      </c>
      <c r="C79" s="100">
        <v>26</v>
      </c>
      <c r="D79" s="101">
        <v>25</v>
      </c>
      <c r="E79" s="100">
        <v>23</v>
      </c>
      <c r="F79" s="100">
        <v>100</v>
      </c>
      <c r="G79" s="102">
        <v>21.812899999999999</v>
      </c>
      <c r="H79" s="329">
        <v>0.85877559055118113</v>
      </c>
      <c r="I79" s="107">
        <f t="shared" si="5"/>
        <v>22</v>
      </c>
      <c r="J79" s="108">
        <v>22</v>
      </c>
      <c r="K79" s="345">
        <f t="shared" si="3"/>
        <v>-0.18710000000000093</v>
      </c>
    </row>
    <row r="80" spans="1:11" s="72" customFormat="1" ht="13.5" customHeight="1">
      <c r="A80" s="158">
        <f t="shared" si="4"/>
        <v>23</v>
      </c>
      <c r="B80" s="9">
        <v>16</v>
      </c>
      <c r="C80" s="9">
        <v>26</v>
      </c>
      <c r="D80" s="20">
        <v>27</v>
      </c>
      <c r="E80" s="9">
        <v>34</v>
      </c>
      <c r="F80" s="9">
        <v>100</v>
      </c>
      <c r="G80" s="162">
        <v>32.114419999999996</v>
      </c>
      <c r="H80" s="327">
        <v>1.2643472440944881</v>
      </c>
      <c r="I80" s="96">
        <f t="shared" si="5"/>
        <v>23</v>
      </c>
      <c r="J80" s="97">
        <v>32</v>
      </c>
      <c r="K80" s="344">
        <f t="shared" si="3"/>
        <v>0.11441999999999553</v>
      </c>
    </row>
    <row r="81" spans="1:11" ht="13.5" customHeight="1">
      <c r="A81" s="160">
        <f t="shared" si="4"/>
        <v>24</v>
      </c>
      <c r="B81" s="100">
        <v>16</v>
      </c>
      <c r="C81" s="100">
        <v>26</v>
      </c>
      <c r="D81" s="101">
        <v>30</v>
      </c>
      <c r="E81" s="100">
        <v>47</v>
      </c>
      <c r="F81" s="100">
        <v>100</v>
      </c>
      <c r="G81" s="102">
        <v>43.575299999999999</v>
      </c>
      <c r="H81" s="329">
        <v>1.7155629921259843</v>
      </c>
      <c r="I81" s="107">
        <f t="shared" si="5"/>
        <v>24</v>
      </c>
      <c r="J81" s="108">
        <v>44</v>
      </c>
      <c r="K81" s="345">
        <f t="shared" si="3"/>
        <v>-0.42470000000000141</v>
      </c>
    </row>
    <row r="82" spans="1:11" s="72" customFormat="1" ht="13.5" customHeight="1">
      <c r="A82" s="158">
        <f t="shared" si="4"/>
        <v>25</v>
      </c>
      <c r="B82" s="9">
        <v>16</v>
      </c>
      <c r="C82" s="9">
        <v>26</v>
      </c>
      <c r="D82" s="20">
        <v>33</v>
      </c>
      <c r="E82" s="9">
        <v>64</v>
      </c>
      <c r="F82" s="9">
        <v>100</v>
      </c>
      <c r="G82" s="162">
        <v>59.850900000000003</v>
      </c>
      <c r="H82" s="327">
        <v>2.3563346456692917</v>
      </c>
      <c r="I82" s="96">
        <f t="shared" si="5"/>
        <v>25</v>
      </c>
      <c r="J82" s="97">
        <v>60</v>
      </c>
      <c r="K82" s="344">
        <f t="shared" si="3"/>
        <v>-0.14909999999999712</v>
      </c>
    </row>
    <row r="83" spans="1:11" ht="13.5" customHeight="1">
      <c r="A83" s="160">
        <f t="shared" si="4"/>
        <v>26</v>
      </c>
      <c r="B83" s="100">
        <v>16</v>
      </c>
      <c r="C83" s="100">
        <v>26</v>
      </c>
      <c r="D83" s="101">
        <v>21</v>
      </c>
      <c r="E83" s="100">
        <v>13</v>
      </c>
      <c r="F83" s="100">
        <v>120</v>
      </c>
      <c r="G83" s="102">
        <v>13</v>
      </c>
      <c r="H83" s="329">
        <v>0.51181102362204722</v>
      </c>
      <c r="I83" s="107">
        <f t="shared" si="5"/>
        <v>26</v>
      </c>
      <c r="J83" s="108">
        <v>13</v>
      </c>
      <c r="K83" s="345">
        <f t="shared" si="3"/>
        <v>0</v>
      </c>
    </row>
    <row r="84" spans="1:11" s="72" customFormat="1" ht="13.5" customHeight="1">
      <c r="A84" s="158">
        <f t="shared" si="4"/>
        <v>27</v>
      </c>
      <c r="B84" s="9">
        <v>16</v>
      </c>
      <c r="C84" s="9">
        <v>26</v>
      </c>
      <c r="D84" s="20">
        <v>22</v>
      </c>
      <c r="E84" s="9">
        <v>23</v>
      </c>
      <c r="F84" s="9">
        <v>120</v>
      </c>
      <c r="G84" s="162">
        <v>22.064068800000001</v>
      </c>
      <c r="H84" s="327">
        <v>0.86866412598425202</v>
      </c>
      <c r="I84" s="96">
        <f t="shared" si="5"/>
        <v>27</v>
      </c>
      <c r="J84" s="97">
        <v>22</v>
      </c>
      <c r="K84" s="344">
        <f t="shared" si="3"/>
        <v>6.4068800000001147E-2</v>
      </c>
    </row>
    <row r="85" spans="1:11" ht="13.5" customHeight="1">
      <c r="A85" s="160">
        <f t="shared" si="4"/>
        <v>28</v>
      </c>
      <c r="B85" s="100">
        <v>16</v>
      </c>
      <c r="C85" s="100">
        <v>26</v>
      </c>
      <c r="D85" s="101">
        <v>24</v>
      </c>
      <c r="E85" s="100">
        <v>34</v>
      </c>
      <c r="F85" s="100">
        <v>120</v>
      </c>
      <c r="G85" s="102">
        <v>31.963739199999992</v>
      </c>
      <c r="H85" s="329">
        <v>1.258414929133858</v>
      </c>
      <c r="I85" s="107">
        <f t="shared" si="5"/>
        <v>28</v>
      </c>
      <c r="J85" s="108">
        <v>32</v>
      </c>
      <c r="K85" s="345">
        <f t="shared" si="3"/>
        <v>-3.6260800000007976E-2</v>
      </c>
    </row>
    <row r="86" spans="1:11" s="72" customFormat="1" ht="13.5" customHeight="1">
      <c r="A86" s="158">
        <f t="shared" si="4"/>
        <v>29</v>
      </c>
      <c r="B86" s="9">
        <v>16</v>
      </c>
      <c r="C86" s="9">
        <v>26</v>
      </c>
      <c r="D86" s="20">
        <v>27</v>
      </c>
      <c r="E86" s="9">
        <v>47</v>
      </c>
      <c r="F86" s="9">
        <v>120</v>
      </c>
      <c r="G86" s="162">
        <v>44.432272000000005</v>
      </c>
      <c r="H86" s="327">
        <v>1.7493020472440948</v>
      </c>
      <c r="I86" s="96">
        <f t="shared" si="5"/>
        <v>29</v>
      </c>
      <c r="J86" s="97">
        <v>44</v>
      </c>
      <c r="K86" s="344">
        <f t="shared" si="3"/>
        <v>0.43227200000000465</v>
      </c>
    </row>
    <row r="87" spans="1:11" ht="13.5" customHeight="1">
      <c r="A87" s="160">
        <f t="shared" si="4"/>
        <v>30</v>
      </c>
      <c r="B87" s="100">
        <v>16</v>
      </c>
      <c r="C87" s="100">
        <v>26</v>
      </c>
      <c r="D87" s="101">
        <v>29</v>
      </c>
      <c r="E87" s="100">
        <v>64</v>
      </c>
      <c r="F87" s="100">
        <v>120</v>
      </c>
      <c r="G87" s="102">
        <v>61.075107199999998</v>
      </c>
      <c r="H87" s="329">
        <v>2.4045317795275589</v>
      </c>
      <c r="I87" s="107">
        <f t="shared" si="5"/>
        <v>30</v>
      </c>
      <c r="J87" s="108">
        <v>61</v>
      </c>
      <c r="K87" s="345">
        <f t="shared" si="3"/>
        <v>7.5107199999997931E-2</v>
      </c>
    </row>
    <row r="88" spans="1:11" s="72" customFormat="1" ht="13.5" customHeight="1">
      <c r="A88" s="158">
        <f t="shared" si="4"/>
        <v>31</v>
      </c>
      <c r="B88" s="9">
        <v>16</v>
      </c>
      <c r="C88" s="9">
        <v>26</v>
      </c>
      <c r="D88" s="20">
        <v>18</v>
      </c>
      <c r="E88" s="9">
        <v>11</v>
      </c>
      <c r="F88" s="9">
        <v>160</v>
      </c>
      <c r="G88" s="162">
        <v>11</v>
      </c>
      <c r="H88" s="327">
        <v>0.43307086614173229</v>
      </c>
      <c r="I88" s="96">
        <f t="shared" si="5"/>
        <v>31</v>
      </c>
      <c r="J88" s="97">
        <v>11</v>
      </c>
      <c r="K88" s="344">
        <f t="shared" si="3"/>
        <v>0</v>
      </c>
    </row>
    <row r="89" spans="1:11" ht="13.5" customHeight="1">
      <c r="A89" s="160">
        <f t="shared" si="4"/>
        <v>32</v>
      </c>
      <c r="B89" s="100">
        <v>16</v>
      </c>
      <c r="C89" s="100">
        <v>26</v>
      </c>
      <c r="D89" s="101">
        <v>19</v>
      </c>
      <c r="E89" s="100">
        <v>22</v>
      </c>
      <c r="F89" s="100">
        <v>160</v>
      </c>
      <c r="G89" s="102">
        <v>22</v>
      </c>
      <c r="H89" s="329">
        <v>0.86614173228346458</v>
      </c>
      <c r="I89" s="107">
        <f t="shared" si="5"/>
        <v>32</v>
      </c>
      <c r="J89" s="108">
        <v>22</v>
      </c>
      <c r="K89" s="345">
        <f t="shared" si="3"/>
        <v>0</v>
      </c>
    </row>
    <row r="90" spans="1:11" s="72" customFormat="1" ht="13.5" customHeight="1">
      <c r="A90" s="158">
        <f t="shared" si="4"/>
        <v>33</v>
      </c>
      <c r="B90" s="9">
        <v>16</v>
      </c>
      <c r="C90" s="9">
        <v>26</v>
      </c>
      <c r="D90" s="20">
        <v>20</v>
      </c>
      <c r="E90" s="9">
        <v>33</v>
      </c>
      <c r="F90" s="9">
        <v>160</v>
      </c>
      <c r="G90" s="162">
        <v>33</v>
      </c>
      <c r="H90" s="327">
        <v>1.299212598425197</v>
      </c>
      <c r="I90" s="96">
        <f t="shared" si="5"/>
        <v>33</v>
      </c>
      <c r="J90" s="97">
        <v>32</v>
      </c>
      <c r="K90" s="344">
        <f t="shared" si="3"/>
        <v>1</v>
      </c>
    </row>
    <row r="91" spans="1:11" ht="13.5" customHeight="1">
      <c r="A91" s="160">
        <f t="shared" si="4"/>
        <v>34</v>
      </c>
      <c r="B91" s="100">
        <v>16</v>
      </c>
      <c r="C91" s="100">
        <v>26</v>
      </c>
      <c r="D91" s="101">
        <v>22</v>
      </c>
      <c r="E91" s="100">
        <v>46</v>
      </c>
      <c r="F91" s="100">
        <v>160</v>
      </c>
      <c r="G91" s="102">
        <v>43.931815999999998</v>
      </c>
      <c r="H91" s="329">
        <v>1.7295990551181102</v>
      </c>
      <c r="I91" s="107">
        <f t="shared" si="5"/>
        <v>34</v>
      </c>
      <c r="J91" s="108">
        <v>44</v>
      </c>
      <c r="K91" s="345">
        <f t="shared" si="3"/>
        <v>-6.8184000000002243E-2</v>
      </c>
    </row>
    <row r="92" spans="1:11" s="72" customFormat="1" ht="13.5" customHeight="1">
      <c r="A92" s="158">
        <f t="shared" si="4"/>
        <v>35</v>
      </c>
      <c r="B92" s="9">
        <v>16</v>
      </c>
      <c r="C92" s="9">
        <v>26</v>
      </c>
      <c r="D92" s="20">
        <v>24</v>
      </c>
      <c r="E92" s="9">
        <v>62</v>
      </c>
      <c r="F92" s="9">
        <v>160</v>
      </c>
      <c r="G92" s="162">
        <v>60.996582400000001</v>
      </c>
      <c r="H92" s="327">
        <v>2.4014402519685043</v>
      </c>
      <c r="I92" s="96">
        <f t="shared" si="5"/>
        <v>35</v>
      </c>
      <c r="J92" s="97">
        <v>61</v>
      </c>
      <c r="K92" s="344">
        <f t="shared" si="3"/>
        <v>-3.4175999999987994E-3</v>
      </c>
    </row>
    <row r="93" spans="1:11" ht="13.5" customHeight="1">
      <c r="A93" s="160">
        <f t="shared" si="4"/>
        <v>36</v>
      </c>
      <c r="B93" s="100">
        <v>16</v>
      </c>
      <c r="C93" s="100">
        <v>26</v>
      </c>
      <c r="D93" s="101">
        <v>16</v>
      </c>
      <c r="E93" s="100">
        <v>10</v>
      </c>
      <c r="F93" s="100">
        <v>200</v>
      </c>
      <c r="G93" s="102">
        <v>10</v>
      </c>
      <c r="H93" s="329">
        <v>0.39370078740157483</v>
      </c>
      <c r="I93" s="107">
        <f t="shared" si="5"/>
        <v>36</v>
      </c>
      <c r="J93" s="108">
        <v>11</v>
      </c>
      <c r="K93" s="345">
        <f t="shared" si="3"/>
        <v>-1</v>
      </c>
    </row>
    <row r="94" spans="1:11" s="72" customFormat="1" ht="13.5" customHeight="1">
      <c r="A94" s="158">
        <f t="shared" si="4"/>
        <v>37</v>
      </c>
      <c r="B94" s="9">
        <v>16</v>
      </c>
      <c r="C94" s="9">
        <v>26</v>
      </c>
      <c r="D94" s="20">
        <v>16</v>
      </c>
      <c r="E94" s="9">
        <v>22</v>
      </c>
      <c r="F94" s="9">
        <v>200</v>
      </c>
      <c r="G94" s="162">
        <v>22</v>
      </c>
      <c r="H94" s="327">
        <v>0.86614173228346458</v>
      </c>
      <c r="I94" s="96">
        <f t="shared" si="5"/>
        <v>37</v>
      </c>
      <c r="J94" s="97">
        <v>22</v>
      </c>
      <c r="K94" s="344">
        <f t="shared" si="3"/>
        <v>0</v>
      </c>
    </row>
    <row r="95" spans="1:11" ht="13.5" customHeight="1">
      <c r="A95" s="160">
        <f t="shared" si="4"/>
        <v>38</v>
      </c>
      <c r="B95" s="100">
        <v>16</v>
      </c>
      <c r="C95" s="100">
        <v>26</v>
      </c>
      <c r="D95" s="101">
        <v>18</v>
      </c>
      <c r="E95" s="100">
        <v>32</v>
      </c>
      <c r="F95" s="100">
        <v>200</v>
      </c>
      <c r="G95" s="102">
        <v>32</v>
      </c>
      <c r="H95" s="329">
        <v>1.2598425196850394</v>
      </c>
      <c r="I95" s="107">
        <f t="shared" si="5"/>
        <v>38</v>
      </c>
      <c r="J95" s="108">
        <v>32</v>
      </c>
      <c r="K95" s="345">
        <f t="shared" si="3"/>
        <v>0</v>
      </c>
    </row>
    <row r="96" spans="1:11" s="72" customFormat="1" ht="13.5" customHeight="1">
      <c r="A96" s="158">
        <f t="shared" si="4"/>
        <v>39</v>
      </c>
      <c r="B96" s="9">
        <v>16</v>
      </c>
      <c r="C96" s="9">
        <v>26</v>
      </c>
      <c r="D96" s="20">
        <v>19</v>
      </c>
      <c r="E96" s="9">
        <v>44</v>
      </c>
      <c r="F96" s="9">
        <v>200</v>
      </c>
      <c r="G96" s="162">
        <v>44</v>
      </c>
      <c r="H96" s="327">
        <v>1.7322834645669292</v>
      </c>
      <c r="I96" s="96">
        <f t="shared" si="5"/>
        <v>39</v>
      </c>
      <c r="J96" s="97">
        <v>44</v>
      </c>
      <c r="K96" s="344">
        <f t="shared" si="3"/>
        <v>0</v>
      </c>
    </row>
    <row r="97" spans="1:11" ht="13.5" customHeight="1">
      <c r="A97" s="160">
        <f t="shared" si="4"/>
        <v>40</v>
      </c>
      <c r="B97" s="100">
        <v>16</v>
      </c>
      <c r="C97" s="100">
        <v>26</v>
      </c>
      <c r="D97" s="101">
        <v>20</v>
      </c>
      <c r="E97" s="100">
        <v>62</v>
      </c>
      <c r="F97" s="100">
        <v>200</v>
      </c>
      <c r="G97" s="102">
        <v>62</v>
      </c>
      <c r="H97" s="329">
        <v>2.4409448818897639</v>
      </c>
      <c r="I97" s="107">
        <f t="shared" si="5"/>
        <v>40</v>
      </c>
      <c r="J97" s="108">
        <v>61</v>
      </c>
      <c r="K97" s="345">
        <f t="shared" si="3"/>
        <v>1</v>
      </c>
    </row>
    <row r="98" spans="1:11" s="72" customFormat="1" ht="13.5" customHeight="1">
      <c r="A98" s="158">
        <f t="shared" si="4"/>
        <v>41</v>
      </c>
      <c r="B98" s="9">
        <v>16</v>
      </c>
      <c r="C98" s="9">
        <v>26</v>
      </c>
      <c r="D98" s="20">
        <v>16</v>
      </c>
      <c r="E98" s="9">
        <v>10</v>
      </c>
      <c r="F98" s="9">
        <v>240</v>
      </c>
      <c r="G98" s="162">
        <v>10</v>
      </c>
      <c r="H98" s="327">
        <v>0.39370078740157483</v>
      </c>
      <c r="I98" s="96">
        <f t="shared" si="5"/>
        <v>41</v>
      </c>
      <c r="J98" s="97">
        <v>11</v>
      </c>
      <c r="K98" s="344">
        <f t="shared" si="3"/>
        <v>-1</v>
      </c>
    </row>
    <row r="99" spans="1:11" ht="13.5" customHeight="1">
      <c r="A99" s="160">
        <f t="shared" si="4"/>
        <v>42</v>
      </c>
      <c r="B99" s="100">
        <v>16</v>
      </c>
      <c r="C99" s="100">
        <v>26</v>
      </c>
      <c r="D99" s="101">
        <v>17</v>
      </c>
      <c r="E99" s="100">
        <v>21</v>
      </c>
      <c r="F99" s="100">
        <v>240</v>
      </c>
      <c r="G99" s="102">
        <v>21</v>
      </c>
      <c r="H99" s="329">
        <v>0.82677165354330717</v>
      </c>
      <c r="I99" s="107">
        <f t="shared" si="5"/>
        <v>42</v>
      </c>
      <c r="J99" s="108">
        <v>22</v>
      </c>
      <c r="K99" s="345">
        <f t="shared" si="3"/>
        <v>-1</v>
      </c>
    </row>
    <row r="100" spans="1:11" s="72" customFormat="1" ht="13.5" customHeight="1">
      <c r="A100" s="158">
        <f t="shared" si="4"/>
        <v>43</v>
      </c>
      <c r="B100" s="9">
        <v>16</v>
      </c>
      <c r="C100" s="9">
        <v>26</v>
      </c>
      <c r="D100" s="20">
        <v>17</v>
      </c>
      <c r="E100" s="9">
        <v>31</v>
      </c>
      <c r="F100" s="9">
        <v>240</v>
      </c>
      <c r="G100" s="162">
        <v>31</v>
      </c>
      <c r="H100" s="327">
        <v>1.2204724409448819</v>
      </c>
      <c r="I100" s="96">
        <f t="shared" si="5"/>
        <v>43</v>
      </c>
      <c r="J100" s="97">
        <v>32</v>
      </c>
      <c r="K100" s="344">
        <f t="shared" si="3"/>
        <v>-1</v>
      </c>
    </row>
    <row r="101" spans="1:11" ht="13.5" customHeight="1">
      <c r="A101" s="160">
        <f t="shared" si="4"/>
        <v>44</v>
      </c>
      <c r="B101" s="100">
        <v>16</v>
      </c>
      <c r="C101" s="100">
        <v>26</v>
      </c>
      <c r="D101" s="101">
        <v>18</v>
      </c>
      <c r="E101" s="100">
        <v>44</v>
      </c>
      <c r="F101" s="100">
        <v>240</v>
      </c>
      <c r="G101" s="102">
        <v>44</v>
      </c>
      <c r="H101" s="329">
        <v>1.7322834645669292</v>
      </c>
      <c r="I101" s="107">
        <f t="shared" si="5"/>
        <v>44</v>
      </c>
      <c r="J101" s="108">
        <v>44</v>
      </c>
      <c r="K101" s="345">
        <f t="shared" si="3"/>
        <v>0</v>
      </c>
    </row>
    <row r="102" spans="1:11" s="72" customFormat="1" ht="13.5" customHeight="1">
      <c r="A102" s="158">
        <f t="shared" si="4"/>
        <v>45</v>
      </c>
      <c r="B102" s="9">
        <v>16</v>
      </c>
      <c r="C102" s="9">
        <v>26</v>
      </c>
      <c r="D102" s="20">
        <v>19</v>
      </c>
      <c r="E102" s="9">
        <v>61</v>
      </c>
      <c r="F102" s="9">
        <v>240</v>
      </c>
      <c r="G102" s="162">
        <v>61</v>
      </c>
      <c r="H102" s="327">
        <v>2.4015748031496065</v>
      </c>
      <c r="I102" s="96">
        <f t="shared" si="5"/>
        <v>45</v>
      </c>
      <c r="J102" s="97">
        <v>61</v>
      </c>
      <c r="K102" s="344">
        <f t="shared" si="3"/>
        <v>0</v>
      </c>
    </row>
    <row r="103" spans="1:11" ht="7.5" customHeight="1">
      <c r="A103" s="346"/>
      <c r="B103" s="347"/>
      <c r="C103" s="348"/>
      <c r="D103" s="349"/>
      <c r="E103" s="350"/>
      <c r="F103" s="351"/>
      <c r="G103" s="352"/>
      <c r="H103" s="353"/>
      <c r="I103" s="346"/>
      <c r="J103" s="354"/>
      <c r="K103" s="355"/>
    </row>
    <row r="104" spans="1:11" ht="15.6" customHeight="1">
      <c r="A104" s="62"/>
      <c r="B104" s="54"/>
      <c r="C104" s="63"/>
      <c r="D104" s="64"/>
      <c r="E104" s="62"/>
      <c r="F104" s="138"/>
      <c r="G104" s="61"/>
      <c r="H104" s="61"/>
      <c r="I104" s="62"/>
      <c r="J104" s="140" t="s">
        <v>48</v>
      </c>
      <c r="K104" s="141">
        <v>9</v>
      </c>
    </row>
    <row r="105" spans="1:11" ht="23.45" customHeight="1">
      <c r="A105" s="381" t="s">
        <v>80</v>
      </c>
      <c r="B105" s="381"/>
      <c r="C105" s="381"/>
      <c r="D105" s="381"/>
      <c r="E105" s="381"/>
      <c r="F105" s="381"/>
      <c r="G105" s="381"/>
      <c r="H105" s="381"/>
      <c r="I105" s="381"/>
      <c r="J105" s="381"/>
      <c r="K105" s="381"/>
    </row>
    <row r="106" spans="1:11" ht="16.5">
      <c r="A106" s="356" t="s">
        <v>50</v>
      </c>
      <c r="B106" s="143" t="s">
        <v>43</v>
      </c>
      <c r="C106" s="143" t="s">
        <v>44</v>
      </c>
      <c r="D106" s="357" t="s">
        <v>32</v>
      </c>
      <c r="E106" s="143" t="s">
        <v>23</v>
      </c>
      <c r="F106" s="143" t="s">
        <v>45</v>
      </c>
      <c r="G106" s="145" t="s">
        <v>22</v>
      </c>
      <c r="H106" s="358" t="s">
        <v>24</v>
      </c>
      <c r="I106" s="359" t="s">
        <v>51</v>
      </c>
      <c r="J106" s="148" t="s">
        <v>46</v>
      </c>
      <c r="K106" s="149" t="s">
        <v>47</v>
      </c>
    </row>
    <row r="107" spans="1:11" ht="15.6" customHeight="1">
      <c r="A107" s="360" t="s">
        <v>34</v>
      </c>
      <c r="B107" s="151" t="s">
        <v>3</v>
      </c>
      <c r="C107" s="361" t="s">
        <v>3</v>
      </c>
      <c r="D107" s="152" t="s">
        <v>3</v>
      </c>
      <c r="E107" s="151" t="s">
        <v>3</v>
      </c>
      <c r="F107" s="151" t="s">
        <v>3</v>
      </c>
      <c r="G107" s="153" t="s">
        <v>3</v>
      </c>
      <c r="H107" s="362" t="s">
        <v>25</v>
      </c>
      <c r="I107" s="155" t="s">
        <v>34</v>
      </c>
      <c r="J107" s="154"/>
      <c r="K107" s="363"/>
    </row>
    <row r="108" spans="1:11" s="72" customFormat="1" ht="13.5" customHeight="1">
      <c r="A108" s="158">
        <v>1</v>
      </c>
      <c r="B108" s="9">
        <v>12</v>
      </c>
      <c r="C108" s="9">
        <v>26</v>
      </c>
      <c r="D108" s="20">
        <v>40</v>
      </c>
      <c r="E108" s="9">
        <v>18</v>
      </c>
      <c r="F108" s="9">
        <v>26</v>
      </c>
      <c r="G108" s="162">
        <v>14.885381348799999</v>
      </c>
      <c r="H108" s="327">
        <v>0.58603863577952753</v>
      </c>
      <c r="I108" s="96">
        <v>1</v>
      </c>
      <c r="J108" s="97">
        <v>15</v>
      </c>
      <c r="K108" s="344">
        <f>G108-J108</f>
        <v>-0.1146186512000007</v>
      </c>
    </row>
    <row r="109" spans="1:11" ht="13.5" customHeight="1">
      <c r="A109" s="160">
        <f>A108+1</f>
        <v>2</v>
      </c>
      <c r="B109" s="100">
        <v>12</v>
      </c>
      <c r="C109" s="100">
        <v>26</v>
      </c>
      <c r="D109" s="101">
        <v>40</v>
      </c>
      <c r="E109" s="100">
        <v>26</v>
      </c>
      <c r="F109" s="100">
        <v>26</v>
      </c>
      <c r="G109" s="102">
        <v>22.3437335984</v>
      </c>
      <c r="H109" s="329">
        <v>0.87967455111811033</v>
      </c>
      <c r="I109" s="107">
        <f>I108+1</f>
        <v>2</v>
      </c>
      <c r="J109" s="108">
        <v>22</v>
      </c>
      <c r="K109" s="345">
        <f t="shared" ref="K109:K147" si="6">G109-J109</f>
        <v>0.34373359840000006</v>
      </c>
    </row>
    <row r="110" spans="1:11" s="72" customFormat="1" ht="13.5" customHeight="1">
      <c r="A110" s="158">
        <f t="shared" ref="A110:A147" si="7">A109+1</f>
        <v>3</v>
      </c>
      <c r="B110" s="9">
        <v>12</v>
      </c>
      <c r="C110" s="9">
        <v>26</v>
      </c>
      <c r="D110" s="20">
        <v>40</v>
      </c>
      <c r="E110" s="9">
        <v>36</v>
      </c>
      <c r="F110" s="9">
        <v>26</v>
      </c>
      <c r="G110" s="162">
        <v>31.617226470399999</v>
      </c>
      <c r="H110" s="327">
        <v>1.2447726956850393</v>
      </c>
      <c r="I110" s="96">
        <f t="shared" ref="I110:I147" si="8">I109+1</f>
        <v>3</v>
      </c>
      <c r="J110" s="97">
        <v>32</v>
      </c>
      <c r="K110" s="344">
        <f t="shared" si="6"/>
        <v>-0.38277352960000144</v>
      </c>
    </row>
    <row r="111" spans="1:11" ht="13.5" customHeight="1">
      <c r="A111" s="160">
        <f t="shared" si="7"/>
        <v>4</v>
      </c>
      <c r="B111" s="100">
        <v>12</v>
      </c>
      <c r="C111" s="100">
        <v>26</v>
      </c>
      <c r="D111" s="101">
        <v>40</v>
      </c>
      <c r="E111" s="100">
        <v>49</v>
      </c>
      <c r="F111" s="100">
        <v>26</v>
      </c>
      <c r="G111" s="102">
        <v>44.210942506599999</v>
      </c>
      <c r="H111" s="329">
        <v>1.7405882876614174</v>
      </c>
      <c r="I111" s="107">
        <f t="shared" si="8"/>
        <v>4</v>
      </c>
      <c r="J111" s="108">
        <v>44</v>
      </c>
      <c r="K111" s="345">
        <f t="shared" si="6"/>
        <v>0.21094250659999858</v>
      </c>
    </row>
    <row r="112" spans="1:11" s="72" customFormat="1" ht="13.5" customHeight="1">
      <c r="A112" s="158">
        <f t="shared" si="7"/>
        <v>5</v>
      </c>
      <c r="B112" s="9">
        <v>12</v>
      </c>
      <c r="C112" s="9">
        <v>26</v>
      </c>
      <c r="D112" s="20">
        <v>40</v>
      </c>
      <c r="E112" s="9">
        <v>60</v>
      </c>
      <c r="F112" s="9">
        <v>26</v>
      </c>
      <c r="G112" s="162">
        <v>55.9430464</v>
      </c>
      <c r="H112" s="327">
        <v>2.2024821417322835</v>
      </c>
      <c r="I112" s="96">
        <f t="shared" si="8"/>
        <v>5</v>
      </c>
      <c r="J112" s="97">
        <v>56</v>
      </c>
      <c r="K112" s="344">
        <f t="shared" si="6"/>
        <v>-5.6953599999999938E-2</v>
      </c>
    </row>
    <row r="113" spans="1:11" ht="13.5" customHeight="1">
      <c r="A113" s="160">
        <f t="shared" si="7"/>
        <v>6</v>
      </c>
      <c r="B113" s="100">
        <v>12</v>
      </c>
      <c r="C113" s="100">
        <v>26</v>
      </c>
      <c r="D113" s="101">
        <v>40</v>
      </c>
      <c r="E113" s="100">
        <v>19</v>
      </c>
      <c r="F113" s="100">
        <v>50</v>
      </c>
      <c r="G113" s="102">
        <v>15.034704314199999</v>
      </c>
      <c r="H113" s="329">
        <v>0.59191749268503935</v>
      </c>
      <c r="I113" s="107">
        <f t="shared" si="8"/>
        <v>6</v>
      </c>
      <c r="J113" s="108">
        <v>15</v>
      </c>
      <c r="K113" s="345">
        <f t="shared" si="6"/>
        <v>3.4704314199998976E-2</v>
      </c>
    </row>
    <row r="114" spans="1:11" s="72" customFormat="1" ht="13.5" customHeight="1">
      <c r="A114" s="158">
        <f t="shared" si="7"/>
        <v>7</v>
      </c>
      <c r="B114" s="9">
        <v>12</v>
      </c>
      <c r="C114" s="9">
        <v>26</v>
      </c>
      <c r="D114" s="20">
        <v>40</v>
      </c>
      <c r="E114" s="9">
        <v>27</v>
      </c>
      <c r="F114" s="9">
        <v>50</v>
      </c>
      <c r="G114" s="162">
        <v>21.8998618454</v>
      </c>
      <c r="H114" s="327">
        <v>0.86219928525196854</v>
      </c>
      <c r="I114" s="96">
        <f t="shared" si="8"/>
        <v>7</v>
      </c>
      <c r="J114" s="97">
        <v>22</v>
      </c>
      <c r="K114" s="344">
        <f t="shared" si="6"/>
        <v>-0.10013815459999975</v>
      </c>
    </row>
    <row r="115" spans="1:11" ht="13.5" customHeight="1">
      <c r="A115" s="160">
        <f t="shared" si="7"/>
        <v>8</v>
      </c>
      <c r="B115" s="100">
        <v>12</v>
      </c>
      <c r="C115" s="100">
        <v>26</v>
      </c>
      <c r="D115" s="101">
        <v>40</v>
      </c>
      <c r="E115" s="100">
        <v>38</v>
      </c>
      <c r="F115" s="100">
        <v>50</v>
      </c>
      <c r="G115" s="102">
        <v>32.117365913599997</v>
      </c>
      <c r="H115" s="329">
        <v>1.2644632249448819</v>
      </c>
      <c r="I115" s="107">
        <f t="shared" si="8"/>
        <v>8</v>
      </c>
      <c r="J115" s="108">
        <v>32</v>
      </c>
      <c r="K115" s="345">
        <f t="shared" si="6"/>
        <v>0.11736591359999693</v>
      </c>
    </row>
    <row r="116" spans="1:11" s="72" customFormat="1" ht="13.5" customHeight="1">
      <c r="A116" s="158">
        <f t="shared" si="7"/>
        <v>9</v>
      </c>
      <c r="B116" s="9">
        <v>12</v>
      </c>
      <c r="C116" s="9">
        <v>26</v>
      </c>
      <c r="D116" s="20">
        <v>40</v>
      </c>
      <c r="E116" s="9">
        <v>50</v>
      </c>
      <c r="F116" s="9">
        <v>50</v>
      </c>
      <c r="G116" s="162">
        <v>43.93085</v>
      </c>
      <c r="H116" s="327">
        <v>1.7295610236220473</v>
      </c>
      <c r="I116" s="96">
        <f t="shared" si="8"/>
        <v>9</v>
      </c>
      <c r="J116" s="97">
        <v>44</v>
      </c>
      <c r="K116" s="344">
        <f t="shared" si="6"/>
        <v>-6.9150000000000489E-2</v>
      </c>
    </row>
    <row r="117" spans="1:11" ht="13.5" customHeight="1">
      <c r="A117" s="160">
        <f t="shared" si="7"/>
        <v>10</v>
      </c>
      <c r="B117" s="100">
        <v>12</v>
      </c>
      <c r="C117" s="100">
        <v>26</v>
      </c>
      <c r="D117" s="101">
        <v>40</v>
      </c>
      <c r="E117" s="100">
        <v>62</v>
      </c>
      <c r="F117" s="100">
        <v>50</v>
      </c>
      <c r="G117" s="102">
        <v>56.016125446399997</v>
      </c>
      <c r="H117" s="329">
        <v>2.2053592695433073</v>
      </c>
      <c r="I117" s="107">
        <f t="shared" si="8"/>
        <v>10</v>
      </c>
      <c r="J117" s="108">
        <v>56</v>
      </c>
      <c r="K117" s="345">
        <f t="shared" si="6"/>
        <v>1.612544639999669E-2</v>
      </c>
    </row>
    <row r="118" spans="1:11" s="72" customFormat="1" ht="13.5" customHeight="1">
      <c r="A118" s="158">
        <f t="shared" si="7"/>
        <v>11</v>
      </c>
      <c r="B118" s="9">
        <v>12</v>
      </c>
      <c r="C118" s="9">
        <v>26</v>
      </c>
      <c r="D118" s="20">
        <v>27</v>
      </c>
      <c r="E118" s="9">
        <v>18</v>
      </c>
      <c r="F118" s="9">
        <v>80</v>
      </c>
      <c r="G118" s="162">
        <v>15.151671255199998</v>
      </c>
      <c r="H118" s="327">
        <v>0.59652249036220473</v>
      </c>
      <c r="I118" s="96">
        <f t="shared" si="8"/>
        <v>11</v>
      </c>
      <c r="J118" s="97">
        <v>15</v>
      </c>
      <c r="K118" s="344">
        <f t="shared" si="6"/>
        <v>0.15167125519999836</v>
      </c>
    </row>
    <row r="119" spans="1:11" ht="13.5" customHeight="1">
      <c r="A119" s="160">
        <f t="shared" si="7"/>
        <v>12</v>
      </c>
      <c r="B119" s="100">
        <v>12</v>
      </c>
      <c r="C119" s="100">
        <v>26</v>
      </c>
      <c r="D119" s="101">
        <v>28</v>
      </c>
      <c r="E119" s="100">
        <v>24</v>
      </c>
      <c r="F119" s="100">
        <v>80</v>
      </c>
      <c r="G119" s="102">
        <v>21.679457446399997</v>
      </c>
      <c r="H119" s="329">
        <v>0.85352194670866133</v>
      </c>
      <c r="I119" s="107">
        <f t="shared" si="8"/>
        <v>12</v>
      </c>
      <c r="J119" s="108">
        <v>22</v>
      </c>
      <c r="K119" s="345">
        <f t="shared" si="6"/>
        <v>-0.32054255360000283</v>
      </c>
    </row>
    <row r="120" spans="1:11" s="72" customFormat="1" ht="13.5" customHeight="1">
      <c r="A120" s="158">
        <f t="shared" si="7"/>
        <v>13</v>
      </c>
      <c r="B120" s="9">
        <v>12</v>
      </c>
      <c r="C120" s="9">
        <v>26</v>
      </c>
      <c r="D120" s="20">
        <v>30</v>
      </c>
      <c r="E120" s="9">
        <v>36</v>
      </c>
      <c r="F120" s="9">
        <v>80</v>
      </c>
      <c r="G120" s="162">
        <v>32.284357721599996</v>
      </c>
      <c r="H120" s="327">
        <v>1.271037705574803</v>
      </c>
      <c r="I120" s="96">
        <f t="shared" si="8"/>
        <v>13</v>
      </c>
      <c r="J120" s="97">
        <v>32</v>
      </c>
      <c r="K120" s="344">
        <f t="shared" si="6"/>
        <v>0.28435772159999573</v>
      </c>
    </row>
    <row r="121" spans="1:11" ht="13.5" customHeight="1">
      <c r="A121" s="160">
        <f t="shared" si="7"/>
        <v>14</v>
      </c>
      <c r="B121" s="100">
        <v>12</v>
      </c>
      <c r="C121" s="100">
        <v>26</v>
      </c>
      <c r="D121" s="101">
        <v>34</v>
      </c>
      <c r="E121" s="100">
        <v>50</v>
      </c>
      <c r="F121" s="100">
        <v>80</v>
      </c>
      <c r="G121" s="102">
        <v>43.853062499999993</v>
      </c>
      <c r="H121" s="329">
        <v>1.7264985236220471</v>
      </c>
      <c r="I121" s="107">
        <f t="shared" si="8"/>
        <v>14</v>
      </c>
      <c r="J121" s="108">
        <v>44</v>
      </c>
      <c r="K121" s="345">
        <f t="shared" si="6"/>
        <v>-0.14693750000000705</v>
      </c>
    </row>
    <row r="122" spans="1:11" s="72" customFormat="1" ht="13.5" customHeight="1">
      <c r="A122" s="158">
        <f t="shared" si="7"/>
        <v>15</v>
      </c>
      <c r="B122" s="9">
        <v>12</v>
      </c>
      <c r="C122" s="9">
        <v>26</v>
      </c>
      <c r="D122" s="20">
        <v>40</v>
      </c>
      <c r="E122" s="9">
        <v>64</v>
      </c>
      <c r="F122" s="9">
        <v>80</v>
      </c>
      <c r="G122" s="162">
        <v>59.033786598399985</v>
      </c>
      <c r="H122" s="327">
        <v>2.3241648267086608</v>
      </c>
      <c r="I122" s="96">
        <f t="shared" si="8"/>
        <v>15</v>
      </c>
      <c r="J122" s="97">
        <v>59</v>
      </c>
      <c r="K122" s="344">
        <f t="shared" si="6"/>
        <v>3.3786598399984769E-2</v>
      </c>
    </row>
    <row r="123" spans="1:11" ht="13.5" customHeight="1">
      <c r="A123" s="160">
        <f t="shared" si="7"/>
        <v>16</v>
      </c>
      <c r="B123" s="100">
        <v>12</v>
      </c>
      <c r="C123" s="100">
        <v>26</v>
      </c>
      <c r="D123" s="101">
        <v>23</v>
      </c>
      <c r="E123" s="100">
        <v>18</v>
      </c>
      <c r="F123" s="100">
        <v>100</v>
      </c>
      <c r="G123" s="102">
        <v>15.109020447999999</v>
      </c>
      <c r="H123" s="329">
        <v>0.59484332472440948</v>
      </c>
      <c r="I123" s="107">
        <f t="shared" si="8"/>
        <v>16</v>
      </c>
      <c r="J123" s="108">
        <v>15</v>
      </c>
      <c r="K123" s="345">
        <f t="shared" si="6"/>
        <v>0.10902044799999899</v>
      </c>
    </row>
    <row r="124" spans="1:11" s="72" customFormat="1" ht="13.5" customHeight="1">
      <c r="A124" s="158">
        <f t="shared" si="7"/>
        <v>17</v>
      </c>
      <c r="B124" s="9">
        <v>12</v>
      </c>
      <c r="C124" s="9">
        <v>26</v>
      </c>
      <c r="D124" s="20">
        <v>24</v>
      </c>
      <c r="E124" s="9">
        <v>25</v>
      </c>
      <c r="F124" s="9">
        <v>100</v>
      </c>
      <c r="G124" s="162">
        <v>21.726378125</v>
      </c>
      <c r="H124" s="327">
        <v>0.85536921751968509</v>
      </c>
      <c r="I124" s="96">
        <f t="shared" si="8"/>
        <v>17</v>
      </c>
      <c r="J124" s="97">
        <v>22</v>
      </c>
      <c r="K124" s="344">
        <f t="shared" si="6"/>
        <v>-0.2736218749999999</v>
      </c>
    </row>
    <row r="125" spans="1:11" ht="13.5" customHeight="1">
      <c r="A125" s="160">
        <f t="shared" si="7"/>
        <v>18</v>
      </c>
      <c r="B125" s="100">
        <v>12</v>
      </c>
      <c r="C125" s="100">
        <v>26</v>
      </c>
      <c r="D125" s="101">
        <v>26</v>
      </c>
      <c r="E125" s="100">
        <v>36</v>
      </c>
      <c r="F125" s="100">
        <v>100</v>
      </c>
      <c r="G125" s="102">
        <v>32.284566304000002</v>
      </c>
      <c r="H125" s="329">
        <v>1.271045917480315</v>
      </c>
      <c r="I125" s="107">
        <f t="shared" si="8"/>
        <v>18</v>
      </c>
      <c r="J125" s="108">
        <v>32</v>
      </c>
      <c r="K125" s="345">
        <f t="shared" si="6"/>
        <v>0.28456630400000194</v>
      </c>
    </row>
    <row r="126" spans="1:11" s="72" customFormat="1" ht="13.5" customHeight="1">
      <c r="A126" s="158">
        <f t="shared" si="7"/>
        <v>19</v>
      </c>
      <c r="B126" s="9">
        <v>12</v>
      </c>
      <c r="C126" s="9">
        <v>26</v>
      </c>
      <c r="D126" s="20">
        <v>28</v>
      </c>
      <c r="E126" s="9">
        <v>48</v>
      </c>
      <c r="F126" s="9">
        <v>100</v>
      </c>
      <c r="G126" s="162">
        <v>43.857469887999997</v>
      </c>
      <c r="H126" s="327">
        <v>1.7266720428346456</v>
      </c>
      <c r="I126" s="96">
        <f t="shared" si="8"/>
        <v>19</v>
      </c>
      <c r="J126" s="97">
        <v>44</v>
      </c>
      <c r="K126" s="344">
        <f t="shared" si="6"/>
        <v>-0.14253011200000287</v>
      </c>
    </row>
    <row r="127" spans="1:11" ht="13.5" customHeight="1">
      <c r="A127" s="160">
        <f t="shared" si="7"/>
        <v>20</v>
      </c>
      <c r="B127" s="100">
        <v>12</v>
      </c>
      <c r="C127" s="100">
        <v>26</v>
      </c>
      <c r="D127" s="101">
        <v>31</v>
      </c>
      <c r="E127" s="100">
        <v>64</v>
      </c>
      <c r="F127" s="100">
        <v>100</v>
      </c>
      <c r="G127" s="102">
        <v>59.023787456000001</v>
      </c>
      <c r="H127" s="329">
        <v>2.3237711596850397</v>
      </c>
      <c r="I127" s="107">
        <f t="shared" si="8"/>
        <v>20</v>
      </c>
      <c r="J127" s="108">
        <v>59</v>
      </c>
      <c r="K127" s="345">
        <f t="shared" si="6"/>
        <v>2.3787456000000873E-2</v>
      </c>
    </row>
    <row r="128" spans="1:11" s="72" customFormat="1" ht="13.5" customHeight="1">
      <c r="A128" s="158">
        <f t="shared" si="7"/>
        <v>21</v>
      </c>
      <c r="B128" s="9">
        <v>12</v>
      </c>
      <c r="C128" s="9">
        <v>26</v>
      </c>
      <c r="D128" s="20">
        <v>18</v>
      </c>
      <c r="E128" s="9">
        <v>16</v>
      </c>
      <c r="F128" s="9">
        <v>120</v>
      </c>
      <c r="G128" s="162">
        <v>14.9774901504</v>
      </c>
      <c r="H128" s="327">
        <v>0.58966496655118117</v>
      </c>
      <c r="I128" s="96">
        <f t="shared" si="8"/>
        <v>21</v>
      </c>
      <c r="J128" s="97">
        <v>15</v>
      </c>
      <c r="K128" s="344">
        <f t="shared" si="6"/>
        <v>-2.2509849600000464E-2</v>
      </c>
    </row>
    <row r="129" spans="1:11" ht="13.5" customHeight="1">
      <c r="A129" s="160">
        <f t="shared" si="7"/>
        <v>22</v>
      </c>
      <c r="B129" s="100">
        <v>12</v>
      </c>
      <c r="C129" s="100">
        <v>26</v>
      </c>
      <c r="D129" s="101">
        <v>19</v>
      </c>
      <c r="E129" s="100">
        <v>24</v>
      </c>
      <c r="F129" s="100">
        <v>120</v>
      </c>
      <c r="G129" s="102">
        <v>22.061085337599998</v>
      </c>
      <c r="H129" s="329">
        <v>0.86854666683464565</v>
      </c>
      <c r="I129" s="107">
        <f t="shared" si="8"/>
        <v>22</v>
      </c>
      <c r="J129" s="108">
        <v>22</v>
      </c>
      <c r="K129" s="345">
        <f t="shared" si="6"/>
        <v>6.1085337599998013E-2</v>
      </c>
    </row>
    <row r="130" spans="1:11" s="72" customFormat="1" ht="13.5" customHeight="1">
      <c r="A130" s="158">
        <f t="shared" si="7"/>
        <v>23</v>
      </c>
      <c r="B130" s="9">
        <v>12</v>
      </c>
      <c r="C130" s="9">
        <v>26</v>
      </c>
      <c r="D130" s="20">
        <v>21</v>
      </c>
      <c r="E130" s="9">
        <v>35</v>
      </c>
      <c r="F130" s="9">
        <v>120</v>
      </c>
      <c r="G130" s="162">
        <v>31.9338915875</v>
      </c>
      <c r="H130" s="327">
        <v>1.2572398262795277</v>
      </c>
      <c r="I130" s="96">
        <f t="shared" si="8"/>
        <v>23</v>
      </c>
      <c r="J130" s="97">
        <v>32</v>
      </c>
      <c r="K130" s="344">
        <f t="shared" si="6"/>
        <v>-6.6108412500000213E-2</v>
      </c>
    </row>
    <row r="131" spans="1:11" ht="13.5" customHeight="1">
      <c r="A131" s="160">
        <f t="shared" si="7"/>
        <v>24</v>
      </c>
      <c r="B131" s="100">
        <v>12</v>
      </c>
      <c r="C131" s="100">
        <v>26</v>
      </c>
      <c r="D131" s="101">
        <v>24</v>
      </c>
      <c r="E131" s="100">
        <v>48</v>
      </c>
      <c r="F131" s="100">
        <v>120</v>
      </c>
      <c r="G131" s="102">
        <v>44.032171340799998</v>
      </c>
      <c r="H131" s="329">
        <v>1.7335500527874015</v>
      </c>
      <c r="I131" s="107">
        <f t="shared" si="8"/>
        <v>24</v>
      </c>
      <c r="J131" s="108">
        <v>44</v>
      </c>
      <c r="K131" s="345">
        <f t="shared" si="6"/>
        <v>3.2171340799997949E-2</v>
      </c>
    </row>
    <row r="132" spans="1:11" s="72" customFormat="1" ht="13.5" customHeight="1">
      <c r="A132" s="158">
        <f t="shared" si="7"/>
        <v>25</v>
      </c>
      <c r="B132" s="9">
        <v>12</v>
      </c>
      <c r="C132" s="9">
        <v>26</v>
      </c>
      <c r="D132" s="20">
        <v>27</v>
      </c>
      <c r="E132" s="9">
        <v>64</v>
      </c>
      <c r="F132" s="9">
        <v>120</v>
      </c>
      <c r="G132" s="162">
        <v>59.993895705600004</v>
      </c>
      <c r="H132" s="327">
        <v>2.3619643978582681</v>
      </c>
      <c r="I132" s="96">
        <f t="shared" si="8"/>
        <v>25</v>
      </c>
      <c r="J132" s="97">
        <v>60</v>
      </c>
      <c r="K132" s="344">
        <f t="shared" si="6"/>
        <v>-6.1042943999964905E-3</v>
      </c>
    </row>
    <row r="133" spans="1:11" ht="13.5" customHeight="1">
      <c r="A133" s="160">
        <f t="shared" si="7"/>
        <v>26</v>
      </c>
      <c r="B133" s="100">
        <v>12</v>
      </c>
      <c r="C133" s="100">
        <v>26</v>
      </c>
      <c r="D133" s="101">
        <v>14</v>
      </c>
      <c r="E133" s="100">
        <v>15</v>
      </c>
      <c r="F133" s="100">
        <v>160</v>
      </c>
      <c r="G133" s="102">
        <v>15</v>
      </c>
      <c r="H133" s="329">
        <v>0.59055118110236227</v>
      </c>
      <c r="I133" s="107">
        <f t="shared" si="8"/>
        <v>26</v>
      </c>
      <c r="J133" s="108">
        <v>15</v>
      </c>
      <c r="K133" s="345">
        <f t="shared" si="6"/>
        <v>0</v>
      </c>
    </row>
    <row r="134" spans="1:11" s="72" customFormat="1" ht="13.5" customHeight="1">
      <c r="A134" s="158">
        <f t="shared" si="7"/>
        <v>27</v>
      </c>
      <c r="B134" s="9">
        <v>12</v>
      </c>
      <c r="C134" s="9">
        <v>26</v>
      </c>
      <c r="D134" s="20">
        <v>16</v>
      </c>
      <c r="E134" s="9">
        <v>23</v>
      </c>
      <c r="F134" s="9">
        <v>160</v>
      </c>
      <c r="G134" s="162">
        <v>23</v>
      </c>
      <c r="H134" s="327">
        <v>0.9055118110236221</v>
      </c>
      <c r="I134" s="96">
        <f t="shared" si="8"/>
        <v>27</v>
      </c>
      <c r="J134" s="97">
        <v>22</v>
      </c>
      <c r="K134" s="344">
        <f t="shared" si="6"/>
        <v>1</v>
      </c>
    </row>
    <row r="135" spans="1:11" ht="13.5" customHeight="1">
      <c r="A135" s="160">
        <f t="shared" si="7"/>
        <v>28</v>
      </c>
      <c r="B135" s="100">
        <v>12</v>
      </c>
      <c r="C135" s="100">
        <v>26</v>
      </c>
      <c r="D135" s="101">
        <v>17</v>
      </c>
      <c r="E135" s="100">
        <v>33</v>
      </c>
      <c r="F135" s="100">
        <v>160</v>
      </c>
      <c r="G135" s="102">
        <v>31.999979099999997</v>
      </c>
      <c r="H135" s="329">
        <v>1.2598416968503936</v>
      </c>
      <c r="I135" s="107">
        <f t="shared" si="8"/>
        <v>28</v>
      </c>
      <c r="J135" s="108">
        <v>32</v>
      </c>
      <c r="K135" s="345">
        <f t="shared" si="6"/>
        <v>-2.0900000002654906E-5</v>
      </c>
    </row>
    <row r="136" spans="1:11" s="72" customFormat="1" ht="13.5" customHeight="1">
      <c r="A136" s="158">
        <f t="shared" si="7"/>
        <v>29</v>
      </c>
      <c r="B136" s="9">
        <v>12</v>
      </c>
      <c r="C136" s="9">
        <v>26</v>
      </c>
      <c r="D136" s="20">
        <v>19</v>
      </c>
      <c r="E136" s="9">
        <v>47</v>
      </c>
      <c r="F136" s="9">
        <v>160</v>
      </c>
      <c r="G136" s="162">
        <v>43.999967099999999</v>
      </c>
      <c r="H136" s="327">
        <v>1.7322821692913386</v>
      </c>
      <c r="I136" s="96">
        <f t="shared" si="8"/>
        <v>29</v>
      </c>
      <c r="J136" s="97">
        <v>44</v>
      </c>
      <c r="K136" s="344">
        <f t="shared" si="6"/>
        <v>-3.2900000000779528E-5</v>
      </c>
    </row>
    <row r="137" spans="1:11" ht="13.5" customHeight="1">
      <c r="A137" s="160">
        <f t="shared" si="7"/>
        <v>30</v>
      </c>
      <c r="B137" s="100">
        <v>12</v>
      </c>
      <c r="C137" s="100">
        <v>26</v>
      </c>
      <c r="D137" s="101">
        <v>21</v>
      </c>
      <c r="E137" s="100">
        <v>63</v>
      </c>
      <c r="F137" s="100">
        <v>160</v>
      </c>
      <c r="G137" s="102">
        <v>59.999951099999997</v>
      </c>
      <c r="H137" s="329">
        <v>2.3622027992125982</v>
      </c>
      <c r="I137" s="107">
        <f t="shared" si="8"/>
        <v>30</v>
      </c>
      <c r="J137" s="108">
        <v>60</v>
      </c>
      <c r="K137" s="345">
        <f t="shared" si="6"/>
        <v>-4.8900000003015975E-5</v>
      </c>
    </row>
    <row r="138" spans="1:11" s="72" customFormat="1" ht="13.5" customHeight="1">
      <c r="A138" s="158">
        <f t="shared" si="7"/>
        <v>31</v>
      </c>
      <c r="B138" s="9">
        <v>12</v>
      </c>
      <c r="C138" s="9">
        <v>26</v>
      </c>
      <c r="D138" s="20">
        <v>13</v>
      </c>
      <c r="E138" s="9">
        <v>16</v>
      </c>
      <c r="F138" s="9">
        <v>200</v>
      </c>
      <c r="G138" s="162">
        <v>16</v>
      </c>
      <c r="H138" s="327">
        <v>0.62992125984251968</v>
      </c>
      <c r="I138" s="96">
        <f t="shared" si="8"/>
        <v>31</v>
      </c>
      <c r="J138" s="97">
        <v>15</v>
      </c>
      <c r="K138" s="344">
        <f t="shared" si="6"/>
        <v>1</v>
      </c>
    </row>
    <row r="139" spans="1:11" ht="13.5" customHeight="1">
      <c r="A139" s="160">
        <f t="shared" si="7"/>
        <v>32</v>
      </c>
      <c r="B139" s="100">
        <v>12</v>
      </c>
      <c r="C139" s="100">
        <v>26</v>
      </c>
      <c r="D139" s="101">
        <v>14</v>
      </c>
      <c r="E139" s="100">
        <v>22</v>
      </c>
      <c r="F139" s="100">
        <v>200</v>
      </c>
      <c r="G139" s="102">
        <v>22</v>
      </c>
      <c r="H139" s="329">
        <v>0.86614173228346458</v>
      </c>
      <c r="I139" s="107">
        <f t="shared" si="8"/>
        <v>32</v>
      </c>
      <c r="J139" s="108">
        <v>22</v>
      </c>
      <c r="K139" s="345">
        <f t="shared" si="6"/>
        <v>0</v>
      </c>
    </row>
    <row r="140" spans="1:11" s="72" customFormat="1" ht="13.5" customHeight="1">
      <c r="A140" s="158">
        <f t="shared" si="7"/>
        <v>33</v>
      </c>
      <c r="B140" s="9">
        <v>12</v>
      </c>
      <c r="C140" s="9">
        <v>26</v>
      </c>
      <c r="D140" s="20">
        <v>15</v>
      </c>
      <c r="E140" s="9">
        <v>33</v>
      </c>
      <c r="F140" s="9">
        <v>200</v>
      </c>
      <c r="G140" s="162">
        <v>33</v>
      </c>
      <c r="H140" s="327">
        <v>1.299212598425197</v>
      </c>
      <c r="I140" s="96">
        <f t="shared" si="8"/>
        <v>33</v>
      </c>
      <c r="J140" s="97">
        <v>32</v>
      </c>
      <c r="K140" s="344">
        <f t="shared" si="6"/>
        <v>1</v>
      </c>
    </row>
    <row r="141" spans="1:11" ht="13.5" customHeight="1">
      <c r="A141" s="160">
        <f t="shared" si="7"/>
        <v>34</v>
      </c>
      <c r="B141" s="100">
        <v>12</v>
      </c>
      <c r="C141" s="100">
        <v>26</v>
      </c>
      <c r="D141" s="101">
        <v>16</v>
      </c>
      <c r="E141" s="100">
        <v>45</v>
      </c>
      <c r="F141" s="100">
        <v>200</v>
      </c>
      <c r="G141" s="102">
        <v>45</v>
      </c>
      <c r="H141" s="329">
        <v>1.7716535433070868</v>
      </c>
      <c r="I141" s="107">
        <f t="shared" si="8"/>
        <v>34</v>
      </c>
      <c r="J141" s="108">
        <v>44</v>
      </c>
      <c r="K141" s="345">
        <f t="shared" si="6"/>
        <v>1</v>
      </c>
    </row>
    <row r="142" spans="1:11" s="72" customFormat="1" ht="13.5" customHeight="1">
      <c r="A142" s="158">
        <f t="shared" si="7"/>
        <v>35</v>
      </c>
      <c r="B142" s="9">
        <v>12</v>
      </c>
      <c r="C142" s="9">
        <v>26</v>
      </c>
      <c r="D142" s="20">
        <v>18</v>
      </c>
      <c r="E142" s="9">
        <v>63</v>
      </c>
      <c r="F142" s="9">
        <v>200</v>
      </c>
      <c r="G142" s="162">
        <v>61</v>
      </c>
      <c r="H142" s="327">
        <v>2.4015748031496065</v>
      </c>
      <c r="I142" s="96">
        <f t="shared" si="8"/>
        <v>35</v>
      </c>
      <c r="J142" s="97">
        <v>60</v>
      </c>
      <c r="K142" s="344">
        <f t="shared" si="6"/>
        <v>1</v>
      </c>
    </row>
    <row r="143" spans="1:11" ht="13.5" customHeight="1">
      <c r="A143" s="160">
        <f t="shared" si="7"/>
        <v>36</v>
      </c>
      <c r="B143" s="100">
        <v>12</v>
      </c>
      <c r="C143" s="100">
        <v>26</v>
      </c>
      <c r="D143" s="101">
        <v>13</v>
      </c>
      <c r="E143" s="100">
        <v>16</v>
      </c>
      <c r="F143" s="100">
        <v>240</v>
      </c>
      <c r="G143" s="102">
        <v>16</v>
      </c>
      <c r="H143" s="329">
        <v>0.62992125984251968</v>
      </c>
      <c r="I143" s="107">
        <f t="shared" si="8"/>
        <v>36</v>
      </c>
      <c r="J143" s="108">
        <v>15</v>
      </c>
      <c r="K143" s="345">
        <f t="shared" si="6"/>
        <v>1</v>
      </c>
    </row>
    <row r="144" spans="1:11" s="72" customFormat="1" ht="13.5" customHeight="1">
      <c r="A144" s="158">
        <f t="shared" si="7"/>
        <v>37</v>
      </c>
      <c r="B144" s="9">
        <v>12</v>
      </c>
      <c r="C144" s="9">
        <v>26</v>
      </c>
      <c r="D144" s="20">
        <v>14</v>
      </c>
      <c r="E144" s="9">
        <v>22</v>
      </c>
      <c r="F144" s="9">
        <v>240</v>
      </c>
      <c r="G144" s="162">
        <v>22</v>
      </c>
      <c r="H144" s="327">
        <v>0.86614173228346458</v>
      </c>
      <c r="I144" s="96">
        <f t="shared" si="8"/>
        <v>37</v>
      </c>
      <c r="J144" s="97">
        <v>22</v>
      </c>
      <c r="K144" s="344">
        <f t="shared" si="6"/>
        <v>0</v>
      </c>
    </row>
    <row r="145" spans="1:11" ht="13.5" customHeight="1">
      <c r="A145" s="160">
        <f t="shared" si="7"/>
        <v>38</v>
      </c>
      <c r="B145" s="100">
        <v>12</v>
      </c>
      <c r="C145" s="100">
        <v>26</v>
      </c>
      <c r="D145" s="101">
        <v>13</v>
      </c>
      <c r="E145" s="100">
        <v>32</v>
      </c>
      <c r="F145" s="100">
        <v>240</v>
      </c>
      <c r="G145" s="102">
        <v>32</v>
      </c>
      <c r="H145" s="329">
        <v>1.2598425196850394</v>
      </c>
      <c r="I145" s="107">
        <f t="shared" si="8"/>
        <v>38</v>
      </c>
      <c r="J145" s="108">
        <v>32</v>
      </c>
      <c r="K145" s="345">
        <f t="shared" si="6"/>
        <v>0</v>
      </c>
    </row>
    <row r="146" spans="1:11" s="72" customFormat="1" ht="13.5" customHeight="1">
      <c r="A146" s="158">
        <f t="shared" si="7"/>
        <v>39</v>
      </c>
      <c r="B146" s="9">
        <v>12</v>
      </c>
      <c r="C146" s="9">
        <v>26</v>
      </c>
      <c r="D146" s="20">
        <v>15</v>
      </c>
      <c r="E146" s="9">
        <v>45</v>
      </c>
      <c r="F146" s="9">
        <v>240</v>
      </c>
      <c r="G146" s="162">
        <v>45</v>
      </c>
      <c r="H146" s="327">
        <v>1.7716535433070868</v>
      </c>
      <c r="I146" s="96">
        <f t="shared" si="8"/>
        <v>39</v>
      </c>
      <c r="J146" s="97">
        <v>44</v>
      </c>
      <c r="K146" s="344">
        <f t="shared" si="6"/>
        <v>1</v>
      </c>
    </row>
    <row r="147" spans="1:11" ht="13.5" customHeight="1">
      <c r="A147" s="160">
        <f t="shared" si="7"/>
        <v>40</v>
      </c>
      <c r="B147" s="100">
        <v>12</v>
      </c>
      <c r="C147" s="100">
        <v>26</v>
      </c>
      <c r="D147" s="101">
        <v>16</v>
      </c>
      <c r="E147" s="100">
        <v>63</v>
      </c>
      <c r="F147" s="100">
        <v>240</v>
      </c>
      <c r="G147" s="102">
        <v>61</v>
      </c>
      <c r="H147" s="329">
        <v>2.4015748031496065</v>
      </c>
      <c r="I147" s="107">
        <f t="shared" si="8"/>
        <v>40</v>
      </c>
      <c r="J147" s="108">
        <v>61</v>
      </c>
      <c r="K147" s="345">
        <f t="shared" si="6"/>
        <v>0</v>
      </c>
    </row>
    <row r="148" spans="1:11" ht="6.75" customHeight="1">
      <c r="A148" s="181"/>
      <c r="B148" s="182"/>
      <c r="C148" s="183"/>
      <c r="D148" s="209"/>
      <c r="E148" s="210"/>
      <c r="F148" s="185"/>
      <c r="G148" s="211"/>
      <c r="H148" s="211"/>
      <c r="I148" s="181"/>
      <c r="J148" s="136"/>
      <c r="K148" s="212"/>
    </row>
    <row r="149" spans="1:11">
      <c r="A149" s="62"/>
      <c r="B149" s="55"/>
      <c r="C149" s="213"/>
      <c r="D149" s="57"/>
      <c r="E149" s="1"/>
      <c r="F149" s="214"/>
      <c r="G149" s="59"/>
      <c r="H149" s="59"/>
      <c r="I149" s="1"/>
      <c r="J149" s="140" t="s">
        <v>48</v>
      </c>
      <c r="K149" s="141">
        <v>7</v>
      </c>
    </row>
    <row r="150" spans="1:11" ht="18">
      <c r="A150" s="54"/>
      <c r="B150" s="55"/>
      <c r="C150" s="56"/>
      <c r="D150" s="57"/>
      <c r="E150" s="58"/>
      <c r="F150" s="58"/>
      <c r="G150" s="59"/>
      <c r="H150" s="58"/>
      <c r="I150" s="60"/>
      <c r="J150" s="61"/>
      <c r="K150" s="62"/>
    </row>
    <row r="151" spans="1:11">
      <c r="A151" s="62"/>
      <c r="B151" s="54"/>
      <c r="C151" s="63"/>
      <c r="D151" s="64"/>
      <c r="E151" s="65"/>
      <c r="F151" s="66"/>
      <c r="G151" s="61"/>
      <c r="H151" s="65"/>
      <c r="I151" s="68"/>
      <c r="J151" s="61"/>
      <c r="K151" s="62"/>
    </row>
    <row r="152" spans="1:11">
      <c r="A152" s="1"/>
      <c r="B152" s="54"/>
      <c r="C152" s="63"/>
      <c r="D152" s="58"/>
      <c r="E152" s="70"/>
      <c r="F152" s="71"/>
      <c r="G152" s="58"/>
      <c r="H152" s="70"/>
      <c r="I152" s="71"/>
      <c r="J152" s="59"/>
      <c r="K152" s="1"/>
    </row>
    <row r="153" spans="1:11">
      <c r="A153" s="1"/>
      <c r="B153" s="55"/>
      <c r="C153" s="213"/>
      <c r="D153" s="57"/>
      <c r="E153" s="1"/>
      <c r="F153" s="214"/>
      <c r="G153" s="59"/>
      <c r="H153" s="59"/>
      <c r="I153" s="1"/>
      <c r="J153" s="59"/>
      <c r="K153" s="1"/>
    </row>
    <row r="154" spans="1:11">
      <c r="A154" s="1"/>
      <c r="B154" s="55"/>
      <c r="C154" s="213"/>
      <c r="D154" s="57"/>
      <c r="E154" s="1"/>
      <c r="F154" s="214"/>
      <c r="G154" s="59"/>
      <c r="H154" s="59"/>
      <c r="I154" s="1"/>
      <c r="J154" s="59"/>
      <c r="K154" s="1"/>
    </row>
    <row r="155" spans="1:11">
      <c r="A155" s="1"/>
      <c r="B155" s="55"/>
      <c r="C155" s="213"/>
      <c r="D155" s="57"/>
      <c r="E155" s="1"/>
      <c r="F155" s="214"/>
      <c r="G155" s="59"/>
      <c r="H155" s="59"/>
      <c r="I155" s="1"/>
      <c r="J155" s="59"/>
      <c r="K155" s="1"/>
    </row>
    <row r="156" spans="1:11">
      <c r="A156" s="1"/>
      <c r="B156" s="55"/>
      <c r="C156" s="213"/>
      <c r="D156" s="57"/>
      <c r="E156" s="1"/>
      <c r="F156" s="214"/>
      <c r="G156" s="59"/>
      <c r="H156" s="59"/>
      <c r="I156" s="1"/>
      <c r="J156" s="59"/>
      <c r="K156" s="1"/>
    </row>
    <row r="157" spans="1:11">
      <c r="A157" s="1"/>
      <c r="B157" s="55"/>
      <c r="C157" s="213"/>
      <c r="D157" s="57"/>
      <c r="E157" s="1"/>
      <c r="F157" s="214"/>
      <c r="G157" s="59"/>
      <c r="H157" s="59"/>
      <c r="I157" s="1"/>
      <c r="J157" s="59"/>
      <c r="K157" s="1"/>
    </row>
    <row r="158" spans="1:11">
      <c r="A158" s="1"/>
      <c r="B158" s="55"/>
      <c r="C158" s="213"/>
      <c r="D158" s="57"/>
      <c r="E158" s="1"/>
      <c r="F158" s="214"/>
      <c r="G158" s="59"/>
      <c r="H158" s="59"/>
      <c r="I158" s="1"/>
      <c r="J158" s="59"/>
      <c r="K158" s="1"/>
    </row>
    <row r="159" spans="1:11">
      <c r="A159" s="1"/>
      <c r="B159" s="55"/>
      <c r="C159" s="213"/>
      <c r="D159" s="57"/>
      <c r="E159" s="1"/>
      <c r="F159" s="214"/>
      <c r="G159" s="59"/>
      <c r="H159" s="59"/>
      <c r="I159" s="1"/>
      <c r="J159" s="59"/>
      <c r="K159" s="1"/>
    </row>
  </sheetData>
  <sheetProtection password="CBDD" sheet="1" objects="1" scenarios="1" selectLockedCells="1" selectUnlockedCells="1"/>
  <mergeCells count="3">
    <mergeCell ref="A5:K5"/>
    <mergeCell ref="A55:K55"/>
    <mergeCell ref="A105:K105"/>
  </mergeCells>
  <conditionalFormatting sqref="K108:K147 K58:K102 K8:K52">
    <cfRule type="cellIs" dxfId="29" priority="1" operator="between">
      <formula>-0.5</formula>
      <formula>0.5</formula>
    </cfRule>
  </conditionalFormatting>
  <pageMargins left="0.6" right="0.39370078740157483" top="0.9" bottom="0.25" header="0.31496062992125984" footer="0.17"/>
  <pageSetup paperSize="9" orientation="portrait" r:id="rId1"/>
  <headerFooter>
    <oddHeader>&amp;L&amp;G&amp;R&amp;"Arial,Fett"Profometer PM-6 Cover at Stirrups
Calculation of the real Cover&amp;"Arial,Standard"
v 2.01</oddHeader>
  </headerFooter>
  <rowBreaks count="2" manualBreakCount="2">
    <brk id="54" max="16383" man="1"/>
    <brk id="104" max="16383" man="1"/>
  </rowBreaks>
  <legacyDrawingHF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Calculations</vt:lpstr>
      <vt:lpstr>Checked Cases A</vt:lpstr>
      <vt:lpstr>Checked Ccyl</vt:lpstr>
      <vt:lpstr>Checked Cases B C 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Kurt Baumann</dc:creator>
  <cp:lastModifiedBy>Andre Näf</cp:lastModifiedBy>
  <dcterms:created xsi:type="dcterms:W3CDTF">2015-01-21T14:45:31Z</dcterms:created>
  <dcterms:modified xsi:type="dcterms:W3CDTF">2015-01-28T07:51:26Z</dcterms:modified>
</cp:coreProperties>
</file>